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20" documentId="14_{D2BC0033-DA82-4940-AB1F-F12A28CD241A}" xr6:coauthVersionLast="36" xr6:coauthVersionMax="36" xr10:uidLastSave="{D5C3A62F-056C-44D1-A7DB-A8F0EA14F024}"/>
  <bookViews>
    <workbookView xWindow="1490" yWindow="1490" windowWidth="28790" windowHeight="15470" xr2:uid="{00000000-000D-0000-FFFF-FFFF00000000}"/>
  </bookViews>
  <sheets>
    <sheet name="instalatersky" sheetId="2" r:id="rId1"/>
  </sheets>
  <definedNames>
    <definedName name="_xlnm.Print_Area" localSheetId="0">instalatersky!$A$2:$H$56</definedName>
  </definedNames>
  <calcPr calcId="191029"/>
</workbook>
</file>

<file path=xl/calcChain.xml><?xml version="1.0" encoding="utf-8"?>
<calcChain xmlns="http://schemas.openxmlformats.org/spreadsheetml/2006/main">
  <c r="H36" i="2" l="1"/>
  <c r="F36" i="2"/>
  <c r="H35" i="2"/>
  <c r="F35" i="2"/>
  <c r="H34" i="2"/>
  <c r="F34" i="2"/>
  <c r="H11" i="2" l="1"/>
  <c r="F11" i="2"/>
  <c r="H10" i="2"/>
  <c r="F10" i="2"/>
  <c r="H9" i="2"/>
  <c r="F9" i="2"/>
  <c r="H8" i="2"/>
  <c r="F8" i="2"/>
  <c r="H7" i="2"/>
  <c r="F7" i="2"/>
  <c r="H25" i="2" l="1"/>
  <c r="F25" i="2"/>
  <c r="H24" i="2"/>
  <c r="F24" i="2"/>
  <c r="H23" i="2"/>
  <c r="F23" i="2"/>
  <c r="H22" i="2"/>
  <c r="F22" i="2"/>
  <c r="F26" i="2"/>
  <c r="H26" i="2"/>
  <c r="F27" i="2"/>
  <c r="H27" i="2"/>
  <c r="F28" i="2"/>
  <c r="H28" i="2"/>
  <c r="F37" i="2" l="1"/>
  <c r="H37" i="2"/>
  <c r="F38" i="2"/>
  <c r="H38" i="2"/>
  <c r="F39" i="2"/>
  <c r="H39" i="2"/>
  <c r="F40" i="2"/>
  <c r="H40" i="2"/>
  <c r="F13" i="2" l="1"/>
  <c r="H13" i="2"/>
  <c r="F14" i="2"/>
  <c r="H14" i="2"/>
  <c r="F15" i="2"/>
  <c r="H15" i="2"/>
  <c r="F16" i="2"/>
  <c r="H16" i="2"/>
  <c r="F17" i="2"/>
  <c r="H17" i="2"/>
  <c r="H12" i="2"/>
  <c r="F12" i="2"/>
  <c r="H33" i="2" l="1"/>
  <c r="G41" i="2" s="1"/>
  <c r="F33" i="2"/>
  <c r="E41" i="2" l="1"/>
  <c r="H21" i="2"/>
  <c r="G29" i="2" s="1"/>
  <c r="F21" i="2"/>
  <c r="E29" i="2" l="1"/>
  <c r="F6" i="2"/>
  <c r="E18" i="2" l="1"/>
  <c r="H6" i="2" l="1"/>
  <c r="G18" i="2" l="1"/>
  <c r="G42" i="2" s="1"/>
  <c r="F1041376" i="2"/>
</calcChain>
</file>

<file path=xl/sharedStrings.xml><?xml version="1.0" encoding="utf-8"?>
<sst xmlns="http://schemas.openxmlformats.org/spreadsheetml/2006/main" count="121" uniqueCount="55">
  <si>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</si>
  <si>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</si>
  <si>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</si>
  <si>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</si>
  <si>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</si>
  <si>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</si>
  <si>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</si>
  <si>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</si>
  <si>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</si>
  <si>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</si>
  <si>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</si>
  <si>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</si>
  <si>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</si>
  <si>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</si>
  <si>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</si>
  <si>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</si>
  <si>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</si>
  <si>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Mezisoučet za Ubytovací služby a Stravovací služby: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</si>
  <si>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</si>
  <si>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</si>
  <si>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</si>
  <si>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</si>
  <si>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</si>
  <si>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č.A1/16, Studentská 1770/1, Ostrava - Poruba, 700 32</t>
  </si>
  <si>
    <t>KS</t>
  </si>
  <si>
    <t>Dodávka instalatérského materiálu 9/2023</t>
  </si>
  <si>
    <t xml:space="preserve">celomosazná zpětná klapa 1/2" </t>
  </si>
  <si>
    <t xml:space="preserve">celomosazná zpětná klapa 3/4" </t>
  </si>
  <si>
    <t>příložný snímač Regmet P14S</t>
  </si>
  <si>
    <t>mosazní prodloužení  1/2" x 50 mm</t>
  </si>
  <si>
    <t>mosaz prodloužení 1/2" x 70 mm</t>
  </si>
  <si>
    <t>ventil přímý Siemens VVF 53.15-4 DN 15, PN 25 (VVF53.15-4)</t>
  </si>
  <si>
    <t>elektronické cirkulační čerpadlo Wilo TOP-Z 30/7 230 V (2048340)</t>
  </si>
  <si>
    <r>
      <t xml:space="preserve">teploměr D 63, L 100 (délka stonku 100mm), 0-120°C </t>
    </r>
    <r>
      <rPr>
        <b/>
        <sz val="11"/>
        <color rgb="FF1E1313"/>
        <rFont val="Calibri"/>
        <family val="2"/>
        <charset val="238"/>
        <scheme val="minor"/>
      </rPr>
      <t>+</t>
    </r>
    <r>
      <rPr>
        <sz val="11"/>
        <color rgb="FF1E1313"/>
        <rFont val="Calibri"/>
        <family val="2"/>
        <charset val="238"/>
        <scheme val="minor"/>
      </rPr>
      <t xml:space="preserve"> jímka 1/2</t>
    </r>
  </si>
  <si>
    <t>ventil rohový s filtrem 3/8x1/2" Ferro</t>
  </si>
  <si>
    <t>plastová dvířka 30x30</t>
  </si>
  <si>
    <t>Koleno HTB DN 40 úhel 87 °</t>
  </si>
  <si>
    <t>HTEM trubka DN 40 | 250mm</t>
  </si>
  <si>
    <t>Koleno HTB DN 40 úhel 45 °</t>
  </si>
  <si>
    <t>PPR Nátrubek 20</t>
  </si>
  <si>
    <t>Wc kombi komplet Jika Lyra Plus spodní odpad</t>
  </si>
  <si>
    <t>Ventil  napouštěcí plovákový T2443 boční</t>
  </si>
  <si>
    <t>Manžeta wc vnější-pro připojení splachovací trubky</t>
  </si>
  <si>
    <t>Objímka DSK2/ 1/2"</t>
  </si>
  <si>
    <t>WC manžeta excentrická</t>
  </si>
  <si>
    <t>připojovací souprava DN90/110 pro závěsné WC  M900</t>
  </si>
  <si>
    <t>Držák sprchy polohovací MEREO , plast chrom</t>
  </si>
  <si>
    <t>Kryt splachovače ALCAPLAST M 70, barva bílá</t>
  </si>
  <si>
    <t>Stojánková baterie TITANIA IRIS 92096.0, krátká pípa</t>
  </si>
  <si>
    <t>Rohový ventil výtokový kombinovaný se zpětnou klapou GAOBO 550ZK CR, vstup1/2, výstup 3/4 10mm, 3/8 chrom</t>
  </si>
  <si>
    <t>Páska samolepící voděodolná ke spojování izolací ANTICOR Typ: 422-0,15mmx38mmx33m, EAN5906194000763</t>
  </si>
  <si>
    <t>Držák sprchy otočný plastový, Typ: RAV SLEZAK PD0005</t>
  </si>
  <si>
    <t>Napouštěcí ventil boční ALCAPLAST A15 1/2</t>
  </si>
  <si>
    <t xml:space="preserve">ks </t>
  </si>
  <si>
    <t>Ventil vypouštěcí SLOVARM T2450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</si>
</sst>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1E1313"/>
      <name val="Calibri"/>
      <family val="2"/>
      <charset val="238"/>
      <scheme val="minor"/>
    </font>
    <font>
      <b/>
      <sz val="11"/>
      <color rgb="FF1E1313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86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17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 applyProtection="1">
      <alignment horizontal="center" vertical="center" wrapText="1"/>
    </xf>
    <xf numFmtId="164" fontId="10" fillId="4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right" vertical="center"/>
    </xf>
    <xf numFmtId="0" fontId="21" fillId="0" borderId="1" xfId="0" applyFont="1" applyBorder="1" applyAlignment="1">
      <alignment horizontal="center" vertical="center"/>
    </xf>
    <xf numFmtId="164" fontId="7" fillId="0" borderId="3" xfId="0" applyNumberFormat="1" applyFont="1" applyBorder="1"/>
    <xf numFmtId="164" fontId="7" fillId="0" borderId="1" xfId="0" applyNumberFormat="1" applyFont="1" applyBorder="1"/>
    <xf numFmtId="1" fontId="21" fillId="0" borderId="1" xfId="0" applyNumberFormat="1" applyFont="1" applyBorder="1" applyAlignment="1">
      <alignment horizontal="center" vertical="center"/>
    </xf>
    <xf numFmtId="164" fontId="7" fillId="3" borderId="3" xfId="0" applyNumberFormat="1" applyFont="1" applyFill="1" applyBorder="1" applyAlignment="1" applyProtection="1">
      <alignment vertical="center" wrapText="1"/>
      <protection locked="0"/>
    </xf>
    <xf numFmtId="164" fontId="7" fillId="0" borderId="16" xfId="0" applyNumberFormat="1" applyFont="1" applyBorder="1"/>
    <xf numFmtId="164" fontId="7" fillId="2" borderId="16" xfId="0" applyNumberFormat="1" applyFont="1" applyFill="1" applyBorder="1" applyAlignment="1" applyProtection="1">
      <alignment horizontal="right" vertical="center"/>
      <protection locked="0"/>
    </xf>
    <xf numFmtId="164" fontId="6" fillId="0" borderId="15" xfId="0" applyNumberFormat="1" applyFont="1" applyBorder="1" applyAlignment="1">
      <alignment horizontal="right" vertical="center"/>
    </xf>
    <xf numFmtId="1" fontId="20" fillId="0" borderId="7" xfId="0" applyNumberFormat="1" applyFont="1" applyFill="1" applyBorder="1" applyAlignment="1" applyProtection="1">
      <alignment horizontal="center" vertical="center"/>
    </xf>
    <xf numFmtId="1" fontId="20" fillId="0" borderId="6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1" fillId="0" borderId="6" xfId="0" applyFont="1" applyBorder="1" applyAlignment="1">
      <alignment horizontal="center" vertical="center"/>
    </xf>
    <xf numFmtId="4" fontId="21" fillId="0" borderId="1" xfId="0" applyNumberFormat="1" applyFont="1" applyBorder="1"/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4" fontId="12" fillId="0" borderId="13" xfId="0" applyNumberFormat="1" applyFont="1" applyFill="1" applyBorder="1" applyAlignment="1" applyProtection="1">
      <alignment horizontal="right" vertical="center"/>
    </xf>
    <xf numFmtId="164" fontId="12" fillId="0" borderId="9" xfId="0" applyNumberFormat="1" applyFont="1" applyFill="1" applyBorder="1" applyAlignment="1" applyProtection="1">
      <alignment horizontal="right" vertical="center"/>
    </xf>
    <xf numFmtId="164" fontId="12" fillId="0" borderId="10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2" fillId="0" borderId="3" xfId="0" applyFont="1" applyBorder="1"/>
    <xf numFmtId="0" fontId="1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1" xfId="0" applyFont="1" applyBorder="1" applyAlignment="1">
      <alignment wrapText="1"/>
    </xf>
    <xf numFmtId="0" fontId="24" fillId="0" borderId="1" xfId="0" applyFont="1" applyBorder="1"/>
    <xf numFmtId="0" fontId="1" fillId="0" borderId="16" xfId="0" applyFont="1" applyBorder="1" applyAlignment="1">
      <alignment horizontal="center"/>
    </xf>
    <xf numFmtId="0" fontId="23" fillId="0" borderId="16" xfId="0" applyFont="1" applyBorder="1" applyAlignment="1">
      <alignment wrapText="1"/>
    </xf>
    <xf numFmtId="0" fontId="21" fillId="0" borderId="1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left" vertical="center"/>
    </xf>
    <xf numFmtId="1" fontId="20" fillId="0" borderId="14" xfId="0" applyNumberFormat="1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26" fillId="3" borderId="16" xfId="0" applyFont="1" applyFill="1" applyBorder="1" applyAlignment="1" applyProtection="1">
      <alignment horizontal="left" vertical="center"/>
    </xf>
    <xf numFmtId="0" fontId="1" fillId="0" borderId="0" xfId="0" applyFont="1" applyAlignment="1">
      <alignment wrapText="1"/>
    </xf>
    <xf numFmtId="0" fontId="2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vertical="center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76"/>
  <sheetViews>
    <sheetView tabSelected="1" zoomScale="70" zoomScaleNormal="70" workbookViewId="0">
      <selection activeCell="A3" sqref="A3:H3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453125" style="1" customWidth="1"/>
    <col min="5" max="5" width="21" style="6" hidden="1" customWidth="1"/>
    <col min="6" max="6" width="0.26953125" style="6" customWidth="1"/>
    <col min="7" max="7" width="18.26953125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2" t="s">
        <v>18</v>
      </c>
      <c r="B2" s="52"/>
      <c r="C2" s="52"/>
      <c r="D2" s="52"/>
      <c r="E2" s="52"/>
      <c r="F2" s="52"/>
      <c r="G2" s="52"/>
      <c r="H2" s="52"/>
    </row>
    <row r="3" spans="1:8" s="3" customFormat="1" ht="18.5" x14ac:dyDescent="0.35">
      <c r="A3" s="53" t="s">
        <v>25</v>
      </c>
      <c r="B3" s="52"/>
      <c r="C3" s="52"/>
      <c r="D3" s="52"/>
      <c r="E3" s="52"/>
      <c r="F3" s="52"/>
      <c r="G3" s="52"/>
      <c r="H3" s="52"/>
    </row>
    <row r="4" spans="1:8" s="3" customFormat="1" ht="19" thickBot="1" x14ac:dyDescent="0.4">
      <c r="A4" s="13"/>
      <c r="B4" s="28"/>
      <c r="C4" s="13"/>
      <c r="D4" s="13"/>
      <c r="E4" s="13"/>
      <c r="F4" s="13"/>
      <c r="G4" s="13"/>
      <c r="H4" s="13"/>
    </row>
    <row r="5" spans="1:8" s="9" customFormat="1" ht="60" customHeight="1" thickBot="1" x14ac:dyDescent="0.4">
      <c r="A5" s="16" t="s">
        <v>12</v>
      </c>
      <c r="B5" s="29" t="s">
        <v>13</v>
      </c>
      <c r="C5" s="17" t="s">
        <v>14</v>
      </c>
      <c r="D5" s="34" t="s">
        <v>22</v>
      </c>
      <c r="E5" s="18" t="s">
        <v>3</v>
      </c>
      <c r="F5" s="18" t="s">
        <v>4</v>
      </c>
      <c r="G5" s="19" t="s">
        <v>1</v>
      </c>
      <c r="H5" s="20" t="s">
        <v>2</v>
      </c>
    </row>
    <row r="6" spans="1:8" s="9" customFormat="1" ht="15" customHeight="1" x14ac:dyDescent="0.35">
      <c r="A6" s="44">
        <v>1</v>
      </c>
      <c r="B6" s="76">
        <v>10</v>
      </c>
      <c r="C6" s="76" t="s">
        <v>16</v>
      </c>
      <c r="D6" s="77" t="s">
        <v>34</v>
      </c>
      <c r="E6" s="40"/>
      <c r="F6" s="37">
        <f t="shared" ref="F6:F11" si="0">SUM(E6*B6)</f>
        <v>0</v>
      </c>
      <c r="G6" s="12" t="s">
        <v>11</v>
      </c>
      <c r="H6" s="14" t="e">
        <f t="shared" ref="H6:H11" si="1">B6*G6</f>
        <v>#VALUE!</v>
      </c>
    </row>
    <row r="7" spans="1:8" x14ac:dyDescent="0.35">
      <c r="A7" s="50">
        <v>2</v>
      </c>
      <c r="B7" s="73">
        <v>2</v>
      </c>
      <c r="C7" s="73" t="s">
        <v>24</v>
      </c>
      <c r="D7" s="74" t="s">
        <v>35</v>
      </c>
      <c r="E7" s="38"/>
      <c r="F7" s="38">
        <f t="shared" si="0"/>
        <v>0</v>
      </c>
      <c r="G7" s="2" t="s">
        <v>11</v>
      </c>
      <c r="H7" s="15" t="e">
        <f t="shared" si="1"/>
        <v>#VALUE!</v>
      </c>
    </row>
    <row r="8" spans="1:8" x14ac:dyDescent="0.35">
      <c r="A8" s="45">
        <v>3</v>
      </c>
      <c r="B8" s="73">
        <v>10</v>
      </c>
      <c r="C8" s="73" t="s">
        <v>16</v>
      </c>
      <c r="D8" s="72" t="s">
        <v>36</v>
      </c>
      <c r="E8" s="38"/>
      <c r="F8" s="38">
        <f t="shared" si="0"/>
        <v>0</v>
      </c>
      <c r="G8" s="2" t="s">
        <v>11</v>
      </c>
      <c r="H8" s="15" t="e">
        <f t="shared" si="1"/>
        <v>#VALUE!</v>
      </c>
    </row>
    <row r="9" spans="1:8" x14ac:dyDescent="0.35">
      <c r="A9" s="45">
        <v>4</v>
      </c>
      <c r="B9" s="73">
        <v>6</v>
      </c>
      <c r="C9" s="73" t="s">
        <v>16</v>
      </c>
      <c r="D9" s="72" t="s">
        <v>37</v>
      </c>
      <c r="E9" s="38"/>
      <c r="F9" s="38">
        <f t="shared" si="0"/>
        <v>0</v>
      </c>
      <c r="G9" s="2" t="s">
        <v>11</v>
      </c>
      <c r="H9" s="15" t="e">
        <f t="shared" si="1"/>
        <v>#VALUE!</v>
      </c>
    </row>
    <row r="10" spans="1:8" x14ac:dyDescent="0.35">
      <c r="A10" s="50">
        <v>5</v>
      </c>
      <c r="B10" s="73">
        <v>6</v>
      </c>
      <c r="C10" s="73" t="s">
        <v>16</v>
      </c>
      <c r="D10" s="72" t="s">
        <v>38</v>
      </c>
      <c r="E10" s="38"/>
      <c r="F10" s="38">
        <f t="shared" si="0"/>
        <v>0</v>
      </c>
      <c r="G10" s="2" t="s">
        <v>11</v>
      </c>
      <c r="H10" s="15" t="e">
        <f t="shared" si="1"/>
        <v>#VALUE!</v>
      </c>
    </row>
    <row r="11" spans="1:8" x14ac:dyDescent="0.35">
      <c r="A11" s="45">
        <v>6</v>
      </c>
      <c r="B11" s="73">
        <v>50</v>
      </c>
      <c r="C11" s="73" t="s">
        <v>16</v>
      </c>
      <c r="D11" s="72" t="s">
        <v>39</v>
      </c>
      <c r="E11" s="38"/>
      <c r="F11" s="38">
        <f t="shared" si="0"/>
        <v>0</v>
      </c>
      <c r="G11" s="2" t="s">
        <v>11</v>
      </c>
      <c r="H11" s="15" t="e">
        <f t="shared" si="1"/>
        <v>#VALUE!</v>
      </c>
    </row>
    <row r="12" spans="1:8" x14ac:dyDescent="0.35">
      <c r="A12" s="45">
        <v>7</v>
      </c>
      <c r="B12" s="73">
        <v>2</v>
      </c>
      <c r="C12" s="73" t="s">
        <v>16</v>
      </c>
      <c r="D12" s="72" t="s">
        <v>40</v>
      </c>
      <c r="E12" s="38"/>
      <c r="F12" s="38">
        <f t="shared" ref="F12" si="2">SUM(E12*B12)</f>
        <v>0</v>
      </c>
      <c r="G12" s="2" t="s">
        <v>11</v>
      </c>
      <c r="H12" s="15" t="e">
        <f t="shared" ref="H12" si="3">B12*G12</f>
        <v>#VALUE!</v>
      </c>
    </row>
    <row r="13" spans="1:8" x14ac:dyDescent="0.35">
      <c r="A13" s="50">
        <v>8</v>
      </c>
      <c r="B13" s="73">
        <v>20</v>
      </c>
      <c r="C13" s="73" t="s">
        <v>16</v>
      </c>
      <c r="D13" s="72" t="s">
        <v>41</v>
      </c>
      <c r="E13" s="38"/>
      <c r="F13" s="38">
        <f t="shared" ref="F13:F17" si="4">SUM(E13*B13)</f>
        <v>0</v>
      </c>
      <c r="G13" s="2" t="s">
        <v>11</v>
      </c>
      <c r="H13" s="15" t="e">
        <f t="shared" ref="H13:H17" si="5">B13*G13</f>
        <v>#VALUE!</v>
      </c>
    </row>
    <row r="14" spans="1:8" x14ac:dyDescent="0.35">
      <c r="A14" s="45">
        <v>9</v>
      </c>
      <c r="B14" s="73">
        <v>6</v>
      </c>
      <c r="C14" s="73" t="s">
        <v>16</v>
      </c>
      <c r="D14" s="72" t="s">
        <v>42</v>
      </c>
      <c r="E14" s="38"/>
      <c r="F14" s="38">
        <f t="shared" si="4"/>
        <v>0</v>
      </c>
      <c r="G14" s="2" t="s">
        <v>11</v>
      </c>
      <c r="H14" s="15" t="e">
        <f t="shared" si="5"/>
        <v>#VALUE!</v>
      </c>
    </row>
    <row r="15" spans="1:8" x14ac:dyDescent="0.35">
      <c r="A15" s="45">
        <v>10</v>
      </c>
      <c r="B15" s="73">
        <v>1</v>
      </c>
      <c r="C15" s="73" t="s">
        <v>16</v>
      </c>
      <c r="D15" s="72" t="s">
        <v>43</v>
      </c>
      <c r="E15" s="38"/>
      <c r="F15" s="38">
        <f t="shared" si="4"/>
        <v>0</v>
      </c>
      <c r="G15" s="2" t="s">
        <v>11</v>
      </c>
      <c r="H15" s="15" t="e">
        <f t="shared" si="5"/>
        <v>#VALUE!</v>
      </c>
    </row>
    <row r="16" spans="1:8" x14ac:dyDescent="0.35">
      <c r="A16" s="50">
        <v>11</v>
      </c>
      <c r="B16" s="73">
        <v>2</v>
      </c>
      <c r="C16" s="73" t="s">
        <v>16</v>
      </c>
      <c r="D16" s="75" t="s">
        <v>44</v>
      </c>
      <c r="E16" s="38"/>
      <c r="F16" s="38">
        <f t="shared" si="4"/>
        <v>0</v>
      </c>
      <c r="G16" s="2" t="s">
        <v>11</v>
      </c>
      <c r="H16" s="15" t="e">
        <f t="shared" si="5"/>
        <v>#VALUE!</v>
      </c>
    </row>
    <row r="17" spans="1:8" ht="15" thickBot="1" x14ac:dyDescent="0.4">
      <c r="A17" s="78">
        <v>12</v>
      </c>
      <c r="B17" s="79">
        <v>2</v>
      </c>
      <c r="C17" s="79" t="s">
        <v>16</v>
      </c>
      <c r="D17" s="80" t="s">
        <v>45</v>
      </c>
      <c r="E17" s="41"/>
      <c r="F17" s="41">
        <f t="shared" si="4"/>
        <v>0</v>
      </c>
      <c r="G17" s="42" t="s">
        <v>11</v>
      </c>
      <c r="H17" s="43" t="e">
        <f t="shared" si="5"/>
        <v>#VALUE!</v>
      </c>
    </row>
    <row r="18" spans="1:8" ht="19" thickBot="1" x14ac:dyDescent="0.4">
      <c r="A18" s="46"/>
      <c r="B18" s="47"/>
      <c r="C18" s="48"/>
      <c r="D18" s="35" t="s">
        <v>21</v>
      </c>
      <c r="E18" s="55">
        <f>SUM(F6:F17)</f>
        <v>0</v>
      </c>
      <c r="F18" s="55"/>
      <c r="G18" s="55" t="e">
        <f>SUM(H6:H17)</f>
        <v>#VALUE!</v>
      </c>
      <c r="H18" s="56"/>
    </row>
    <row r="19" spans="1:8" ht="19" thickBot="1" x14ac:dyDescent="0.4">
      <c r="A19" s="49"/>
      <c r="B19" s="49"/>
      <c r="C19" s="49"/>
      <c r="D19" s="10"/>
      <c r="E19" s="11"/>
      <c r="F19" s="11"/>
      <c r="G19" s="11"/>
      <c r="H19" s="11"/>
    </row>
    <row r="20" spans="1:8" ht="49.5" customHeight="1" thickBot="1" x14ac:dyDescent="0.4">
      <c r="A20" s="16" t="s">
        <v>12</v>
      </c>
      <c r="B20" s="17" t="s">
        <v>13</v>
      </c>
      <c r="C20" s="17" t="s">
        <v>14</v>
      </c>
      <c r="D20" s="33" t="s">
        <v>19</v>
      </c>
      <c r="E20" s="18" t="s">
        <v>3</v>
      </c>
      <c r="F20" s="18" t="s">
        <v>4</v>
      </c>
      <c r="G20" s="19" t="s">
        <v>1</v>
      </c>
      <c r="H20" s="20" t="s">
        <v>2</v>
      </c>
    </row>
    <row r="21" spans="1:8" s="9" customFormat="1" ht="15" customHeight="1" x14ac:dyDescent="0.35">
      <c r="A21" s="61">
        <v>1</v>
      </c>
      <c r="B21" s="64">
        <v>5</v>
      </c>
      <c r="C21" s="64" t="s">
        <v>16</v>
      </c>
      <c r="D21" s="65" t="s">
        <v>26</v>
      </c>
      <c r="E21" s="37"/>
      <c r="F21" s="37">
        <f t="shared" ref="F21:F25" si="6">SUM(E21*B21)</f>
        <v>0</v>
      </c>
      <c r="G21" s="12" t="s">
        <v>11</v>
      </c>
      <c r="H21" s="14" t="e">
        <f t="shared" ref="H21:H25" si="7">B21*G21</f>
        <v>#VALUE!</v>
      </c>
    </row>
    <row r="22" spans="1:8" s="9" customFormat="1" ht="15" customHeight="1" x14ac:dyDescent="0.35">
      <c r="A22" s="62">
        <v>2</v>
      </c>
      <c r="B22" s="66">
        <v>5</v>
      </c>
      <c r="C22" s="66" t="s">
        <v>16</v>
      </c>
      <c r="D22" s="67" t="s">
        <v>27</v>
      </c>
      <c r="E22" s="38"/>
      <c r="F22" s="38">
        <f t="shared" si="6"/>
        <v>0</v>
      </c>
      <c r="G22" s="2" t="s">
        <v>11</v>
      </c>
      <c r="H22" s="15" t="e">
        <f t="shared" si="7"/>
        <v>#VALUE!</v>
      </c>
    </row>
    <row r="23" spans="1:8" s="9" customFormat="1" ht="15" customHeight="1" x14ac:dyDescent="0.35">
      <c r="A23" s="62">
        <v>3</v>
      </c>
      <c r="B23" s="66">
        <v>1</v>
      </c>
      <c r="C23" s="66" t="s">
        <v>16</v>
      </c>
      <c r="D23" s="68" t="s">
        <v>28</v>
      </c>
      <c r="E23" s="38"/>
      <c r="F23" s="38">
        <f t="shared" si="6"/>
        <v>0</v>
      </c>
      <c r="G23" s="2" t="s">
        <v>11</v>
      </c>
      <c r="H23" s="15" t="e">
        <f t="shared" si="7"/>
        <v>#VALUE!</v>
      </c>
    </row>
    <row r="24" spans="1:8" s="9" customFormat="1" ht="15" customHeight="1" x14ac:dyDescent="0.35">
      <c r="A24" s="62">
        <v>4</v>
      </c>
      <c r="B24" s="66">
        <v>1</v>
      </c>
      <c r="C24" s="66" t="s">
        <v>16</v>
      </c>
      <c r="D24" s="69" t="s">
        <v>33</v>
      </c>
      <c r="E24" s="38"/>
      <c r="F24" s="38">
        <f t="shared" si="6"/>
        <v>0</v>
      </c>
      <c r="G24" s="2" t="s">
        <v>11</v>
      </c>
      <c r="H24" s="15" t="e">
        <f t="shared" si="7"/>
        <v>#VALUE!</v>
      </c>
    </row>
    <row r="25" spans="1:8" s="9" customFormat="1" ht="15" customHeight="1" x14ac:dyDescent="0.35">
      <c r="A25" s="62">
        <v>5</v>
      </c>
      <c r="B25" s="66">
        <v>10</v>
      </c>
      <c r="C25" s="66" t="s">
        <v>16</v>
      </c>
      <c r="D25" s="68" t="s">
        <v>29</v>
      </c>
      <c r="E25" s="38"/>
      <c r="F25" s="38">
        <f t="shared" si="6"/>
        <v>0</v>
      </c>
      <c r="G25" s="2" t="s">
        <v>11</v>
      </c>
      <c r="H25" s="15" t="e">
        <f t="shared" si="7"/>
        <v>#VALUE!</v>
      </c>
    </row>
    <row r="26" spans="1:8" s="9" customFormat="1" ht="15" customHeight="1" x14ac:dyDescent="0.35">
      <c r="A26" s="62">
        <v>6</v>
      </c>
      <c r="B26" s="66">
        <v>10</v>
      </c>
      <c r="C26" s="66" t="s">
        <v>16</v>
      </c>
      <c r="D26" s="67" t="s">
        <v>30</v>
      </c>
      <c r="E26" s="38"/>
      <c r="F26" s="38">
        <f t="shared" ref="F26:F28" si="8">SUM(E26*B26)</f>
        <v>0</v>
      </c>
      <c r="G26" s="2" t="s">
        <v>11</v>
      </c>
      <c r="H26" s="15" t="e">
        <f t="shared" ref="H26:H28" si="9">B26*G26</f>
        <v>#VALUE!</v>
      </c>
    </row>
    <row r="27" spans="1:8" s="9" customFormat="1" ht="15" customHeight="1" x14ac:dyDescent="0.35">
      <c r="A27" s="62">
        <v>7</v>
      </c>
      <c r="B27" s="66">
        <v>1</v>
      </c>
      <c r="C27" s="66" t="s">
        <v>16</v>
      </c>
      <c r="D27" s="68" t="s">
        <v>31</v>
      </c>
      <c r="E27" s="38"/>
      <c r="F27" s="38">
        <f t="shared" si="8"/>
        <v>0</v>
      </c>
      <c r="G27" s="2" t="s">
        <v>11</v>
      </c>
      <c r="H27" s="15" t="e">
        <f t="shared" si="9"/>
        <v>#VALUE!</v>
      </c>
    </row>
    <row r="28" spans="1:8" s="9" customFormat="1" ht="15" customHeight="1" thickBot="1" x14ac:dyDescent="0.4">
      <c r="A28" s="63">
        <v>8</v>
      </c>
      <c r="B28" s="70">
        <v>1</v>
      </c>
      <c r="C28" s="70" t="s">
        <v>16</v>
      </c>
      <c r="D28" s="71" t="s">
        <v>32</v>
      </c>
      <c r="E28" s="41"/>
      <c r="F28" s="41">
        <f t="shared" si="8"/>
        <v>0</v>
      </c>
      <c r="G28" s="42" t="s">
        <v>11</v>
      </c>
      <c r="H28" s="43" t="e">
        <f t="shared" si="9"/>
        <v>#VALUE!</v>
      </c>
    </row>
    <row r="29" spans="1:8" s="9" customFormat="1" ht="15" customHeight="1" thickBot="1" x14ac:dyDescent="0.4">
      <c r="A29" s="46"/>
      <c r="B29" s="48"/>
      <c r="C29" s="48"/>
      <c r="D29" s="32" t="s">
        <v>20</v>
      </c>
      <c r="E29" s="54">
        <f>SUM(F21:F28)</f>
        <v>0</v>
      </c>
      <c r="F29" s="55"/>
      <c r="G29" s="55" t="e">
        <f>SUM(H21:H28)</f>
        <v>#VALUE!</v>
      </c>
      <c r="H29" s="56"/>
    </row>
    <row r="30" spans="1:8" s="9" customFormat="1" ht="15" customHeight="1" x14ac:dyDescent="0.35">
      <c r="A30" s="49"/>
      <c r="B30" s="49"/>
      <c r="C30" s="49"/>
      <c r="D30" s="10"/>
      <c r="E30" s="11"/>
      <c r="F30" s="11"/>
      <c r="G30" s="11"/>
      <c r="H30" s="11"/>
    </row>
    <row r="31" spans="1:8" ht="19" thickBot="1" x14ac:dyDescent="0.4">
      <c r="A31" s="49"/>
      <c r="B31" s="49"/>
      <c r="C31" s="49"/>
      <c r="D31" s="10"/>
      <c r="E31" s="11"/>
      <c r="F31" s="11"/>
      <c r="G31" s="11"/>
      <c r="H31" s="11"/>
    </row>
    <row r="32" spans="1:8" ht="65.150000000000006" customHeight="1" thickBot="1" x14ac:dyDescent="0.4">
      <c r="A32" s="16" t="s">
        <v>12</v>
      </c>
      <c r="B32" s="17" t="s">
        <v>13</v>
      </c>
      <c r="C32" s="17" t="s">
        <v>14</v>
      </c>
      <c r="D32" s="33" t="s">
        <v>23</v>
      </c>
      <c r="E32" s="18" t="s">
        <v>3</v>
      </c>
      <c r="F32" s="18" t="s">
        <v>4</v>
      </c>
      <c r="G32" s="19" t="s">
        <v>1</v>
      </c>
      <c r="H32" s="20" t="s">
        <v>2</v>
      </c>
    </row>
    <row r="33" spans="1:8" s="9" customFormat="1" ht="15" customHeight="1" x14ac:dyDescent="0.35">
      <c r="A33" s="82">
        <v>1</v>
      </c>
      <c r="B33" s="39">
        <v>20</v>
      </c>
      <c r="C33" s="36" t="s">
        <v>16</v>
      </c>
      <c r="D33" s="81" t="s">
        <v>46</v>
      </c>
      <c r="E33" s="83">
        <v>41</v>
      </c>
      <c r="F33" s="37">
        <f t="shared" ref="F33:F36" si="10">SUM(E33*B33)</f>
        <v>820</v>
      </c>
      <c r="G33" s="12" t="s">
        <v>11</v>
      </c>
      <c r="H33" s="14" t="e">
        <f t="shared" ref="H33:H36" si="11">B33*G33</f>
        <v>#VALUE!</v>
      </c>
    </row>
    <row r="34" spans="1:8" s="9" customFormat="1" ht="15" customHeight="1" x14ac:dyDescent="0.35">
      <c r="A34" s="82">
        <v>2</v>
      </c>
      <c r="B34" s="39">
        <v>20</v>
      </c>
      <c r="C34" s="36" t="s">
        <v>16</v>
      </c>
      <c r="D34" s="84" t="s">
        <v>47</v>
      </c>
      <c r="E34" s="51">
        <v>541</v>
      </c>
      <c r="F34" s="38">
        <f t="shared" si="10"/>
        <v>10820</v>
      </c>
      <c r="G34" s="2" t="s">
        <v>11</v>
      </c>
      <c r="H34" s="15" t="e">
        <f t="shared" si="11"/>
        <v>#VALUE!</v>
      </c>
    </row>
    <row r="35" spans="1:8" s="9" customFormat="1" ht="15" customHeight="1" x14ac:dyDescent="0.35">
      <c r="A35" s="82">
        <v>3</v>
      </c>
      <c r="B35" s="39">
        <v>10</v>
      </c>
      <c r="C35" s="36" t="s">
        <v>16</v>
      </c>
      <c r="D35" s="84" t="s">
        <v>48</v>
      </c>
      <c r="E35" s="83">
        <v>501</v>
      </c>
      <c r="F35" s="38">
        <f t="shared" si="10"/>
        <v>5010</v>
      </c>
      <c r="G35" s="2" t="s">
        <v>11</v>
      </c>
      <c r="H35" s="15" t="e">
        <f t="shared" si="11"/>
        <v>#VALUE!</v>
      </c>
    </row>
    <row r="36" spans="1:8" s="9" customFormat="1" ht="15" customHeight="1" x14ac:dyDescent="0.35">
      <c r="A36" s="82">
        <v>4</v>
      </c>
      <c r="B36" s="39">
        <v>3</v>
      </c>
      <c r="C36" s="36" t="s">
        <v>16</v>
      </c>
      <c r="D36" s="81" t="s">
        <v>49</v>
      </c>
      <c r="E36" s="85">
        <v>117</v>
      </c>
      <c r="F36" s="38">
        <f t="shared" si="10"/>
        <v>351</v>
      </c>
      <c r="G36" s="2" t="s">
        <v>11</v>
      </c>
      <c r="H36" s="15" t="e">
        <f t="shared" si="11"/>
        <v>#VALUE!</v>
      </c>
    </row>
    <row r="37" spans="1:8" s="9" customFormat="1" ht="15" customHeight="1" x14ac:dyDescent="0.35">
      <c r="A37" s="82">
        <v>5</v>
      </c>
      <c r="B37" s="39">
        <v>5</v>
      </c>
      <c r="C37" s="36" t="s">
        <v>16</v>
      </c>
      <c r="D37" s="84" t="s">
        <v>50</v>
      </c>
      <c r="E37" s="51">
        <v>71</v>
      </c>
      <c r="F37" s="38">
        <f t="shared" ref="F37:F40" si="12">SUM(E37*B37)</f>
        <v>355</v>
      </c>
      <c r="G37" s="2" t="s">
        <v>11</v>
      </c>
      <c r="H37" s="15" t="e">
        <f t="shared" ref="H37:H40" si="13">B37*G37</f>
        <v>#VALUE!</v>
      </c>
    </row>
    <row r="38" spans="1:8" s="9" customFormat="1" ht="15" customHeight="1" x14ac:dyDescent="0.35">
      <c r="A38" s="82">
        <v>6</v>
      </c>
      <c r="B38" s="39">
        <v>30</v>
      </c>
      <c r="C38" s="36" t="s">
        <v>16</v>
      </c>
      <c r="D38" s="84" t="s">
        <v>51</v>
      </c>
      <c r="E38" s="51">
        <v>62</v>
      </c>
      <c r="F38" s="38">
        <f t="shared" si="12"/>
        <v>1860</v>
      </c>
      <c r="G38" s="2" t="s">
        <v>11</v>
      </c>
      <c r="H38" s="15" t="e">
        <f t="shared" si="13"/>
        <v>#VALUE!</v>
      </c>
    </row>
    <row r="39" spans="1:8" s="9" customFormat="1" ht="15" customHeight="1" x14ac:dyDescent="0.35">
      <c r="A39" s="82">
        <v>7</v>
      </c>
      <c r="B39" s="39">
        <v>20</v>
      </c>
      <c r="C39" s="36" t="s">
        <v>16</v>
      </c>
      <c r="D39" s="84" t="s">
        <v>52</v>
      </c>
      <c r="E39" s="51">
        <v>97</v>
      </c>
      <c r="F39" s="38">
        <f t="shared" si="12"/>
        <v>1940</v>
      </c>
      <c r="G39" s="2" t="s">
        <v>11</v>
      </c>
      <c r="H39" s="15" t="e">
        <f t="shared" si="13"/>
        <v>#VALUE!</v>
      </c>
    </row>
    <row r="40" spans="1:8" s="9" customFormat="1" ht="15" customHeight="1" thickBot="1" x14ac:dyDescent="0.4">
      <c r="A40" s="82">
        <v>8</v>
      </c>
      <c r="B40" s="39">
        <v>10</v>
      </c>
      <c r="C40" s="36" t="s">
        <v>53</v>
      </c>
      <c r="D40" s="84" t="s">
        <v>54</v>
      </c>
      <c r="E40" s="51">
        <v>189</v>
      </c>
      <c r="F40" s="38">
        <f t="shared" si="12"/>
        <v>1890</v>
      </c>
      <c r="G40" s="2" t="s">
        <v>11</v>
      </c>
      <c r="H40" s="15" t="e">
        <f t="shared" si="13"/>
        <v>#VALUE!</v>
      </c>
    </row>
    <row r="41" spans="1:8" ht="19" thickBot="1" x14ac:dyDescent="0.4">
      <c r="A41" s="25"/>
      <c r="B41" s="30"/>
      <c r="C41" s="26"/>
      <c r="D41" s="32" t="s">
        <v>17</v>
      </c>
      <c r="E41" s="54">
        <f>SUM(F33:F40)</f>
        <v>23046</v>
      </c>
      <c r="F41" s="55"/>
      <c r="G41" s="55" t="e">
        <f>SUM(H33:H40)</f>
        <v>#VALUE!</v>
      </c>
      <c r="H41" s="56"/>
    </row>
    <row r="42" spans="1:8" ht="19" thickBot="1" x14ac:dyDescent="0.4">
      <c r="A42" s="25"/>
      <c r="B42" s="30"/>
      <c r="C42" s="26"/>
      <c r="D42" s="27" t="s">
        <v>5</v>
      </c>
      <c r="E42" s="54"/>
      <c r="F42" s="55"/>
      <c r="G42" s="55" t="e">
        <f>G18+G29+G41</f>
        <v>#VALUE!</v>
      </c>
      <c r="H42" s="56"/>
    </row>
    <row r="43" spans="1:8" ht="18.5" x14ac:dyDescent="0.35">
      <c r="A43" s="21"/>
      <c r="B43" s="31"/>
      <c r="C43" s="22"/>
      <c r="D43" s="23"/>
      <c r="E43" s="24"/>
      <c r="F43" s="24"/>
      <c r="G43" s="24"/>
      <c r="H43" s="24"/>
    </row>
    <row r="44" spans="1:8" x14ac:dyDescent="0.35">
      <c r="A44" s="60" t="s">
        <v>15</v>
      </c>
      <c r="B44" s="60"/>
      <c r="C44" s="60"/>
      <c r="D44" s="60"/>
      <c r="E44" s="60"/>
      <c r="F44" s="60"/>
      <c r="G44" s="60"/>
      <c r="H44" s="60"/>
    </row>
    <row r="45" spans="1:8" x14ac:dyDescent="0.35">
      <c r="A45" s="5"/>
    </row>
    <row r="46" spans="1:8" x14ac:dyDescent="0.35">
      <c r="A46" s="7" t="s">
        <v>0</v>
      </c>
      <c r="B46" s="59" t="s">
        <v>8</v>
      </c>
      <c r="C46" s="59"/>
      <c r="D46" s="59"/>
      <c r="G46" s="8" t="s">
        <v>7</v>
      </c>
    </row>
    <row r="53" spans="4:8" x14ac:dyDescent="0.35">
      <c r="D53" s="58" t="s">
        <v>6</v>
      </c>
      <c r="E53" s="58"/>
      <c r="F53" s="58"/>
      <c r="G53" s="58"/>
      <c r="H53" s="58"/>
    </row>
    <row r="54" spans="4:8" x14ac:dyDescent="0.35">
      <c r="D54" s="57" t="s">
        <v>9</v>
      </c>
      <c r="E54" s="57"/>
      <c r="F54" s="57"/>
      <c r="G54" s="57"/>
      <c r="H54" s="57"/>
    </row>
    <row r="55" spans="4:8" x14ac:dyDescent="0.35">
      <c r="D55" s="57" t="s">
        <v>10</v>
      </c>
      <c r="E55" s="57"/>
      <c r="F55" s="57"/>
      <c r="G55" s="57"/>
      <c r="H55" s="57"/>
    </row>
    <row r="1041376" spans="1:8" x14ac:dyDescent="0.35">
      <c r="A1041376" s="1"/>
      <c r="C1041376" s="1"/>
      <c r="E1041376" s="1"/>
      <c r="F1041376" s="6">
        <f>SUM(F2:F1041375)</f>
        <v>23046</v>
      </c>
      <c r="G1041376" s="1"/>
      <c r="H1041376" s="1"/>
    </row>
  </sheetData>
  <sheetProtection selectLockedCells="1"/>
  <mergeCells count="15">
    <mergeCell ref="D55:H55"/>
    <mergeCell ref="D53:H53"/>
    <mergeCell ref="D54:H54"/>
    <mergeCell ref="E18:F18"/>
    <mergeCell ref="G18:H18"/>
    <mergeCell ref="E29:F29"/>
    <mergeCell ref="G29:H29"/>
    <mergeCell ref="B46:D46"/>
    <mergeCell ref="A44:H44"/>
    <mergeCell ref="A2:H2"/>
    <mergeCell ref="A3:H3"/>
    <mergeCell ref="E41:F41"/>
    <mergeCell ref="G41:H41"/>
    <mergeCell ref="E42:F42"/>
    <mergeCell ref="G42:H42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