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<sst xmlns="http://schemas.openxmlformats.org/spreadsheetml/2006/main" count="215" uniqueCount="78">
  <si>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</si>
  <si>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</si>
  <si>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</si>
  <si>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</si>
  <si>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</si>
  <si>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</si>
  <si>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</si>
  <si>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</si>
  <si>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</si>
  <si>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</si>
  <si>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</si>
  <si>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</si>
  <si>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</si>
  <si>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</si>
  <si>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</si>
  <si>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</si>
  <si>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</si>
  <si>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</si>
  <si>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</si>
  <si>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</si>
  <si>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</si>
  <si>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</si>
  <si>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</si>
  <si>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</si>
  <si>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</si>
  <si>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</si>
  <si>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</si>
  <si>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</si>
  <si>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</si>
  <si>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</si>
  <si>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</si>
  <si>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DNS_LCD_ATYP</t>
  </si>
  <si>
    <t>DNS_NB_ATYP</t>
  </si>
  <si>
    <t>DNS_NB15"_typ_A</t>
  </si>
  <si>
    <t>17. listopadu</t>
  </si>
  <si>
    <t>2172/15</t>
  </si>
  <si>
    <t>708 00</t>
  </si>
  <si>
    <t>Ostrava-Poruba</t>
  </si>
  <si>
    <t>Studentská</t>
  </si>
  <si>
    <t>6231/1B</t>
  </si>
  <si>
    <t>Rektorát</t>
  </si>
  <si>
    <t>17. listopadu</t>
  </si>
  <si>
    <t>Fak. elektrotechniky a informatiky</t>
  </si>
  <si>
    <t>Fakulta hornicko-geologická</t>
  </si>
  <si>
    <t>Fakulta  strojní</t>
  </si>
  <si>
    <t>IT4I</t>
  </si>
  <si>
    <t>Ekonomická fakulta</t>
  </si>
  <si>
    <t>Sokolská</t>
  </si>
  <si>
    <t>702 00</t>
  </si>
  <si>
    <t>DNS_PC_ typ_B</t>
  </si>
  <si>
    <t>Kateřina Čajkovská 
katerina.cajkovska@vsb.cz
+420597323177</t>
  </si>
  <si>
    <t>9870 - CIT</t>
  </si>
  <si>
    <t/>
  </si>
  <si>
    <t>33</t>
  </si>
  <si>
    <t>Ostrava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</si>
  <si>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42/2023</t>
    </r>
  </si>
  <si>
    <t>DNS_LCD27" Výškově stavitelný</t>
  </si>
  <si>
    <t>DNS_TISK barva</t>
  </si>
  <si>
    <t>DNS_TABLET_ATYP</t>
  </si>
  <si>
    <t>DNS_DATAPROJEKTOR_ATYP</t>
  </si>
  <si>
    <t>DNS_LCD27"_4K</t>
  </si>
  <si>
    <t>DNS_LCD27"</t>
  </si>
  <si>
    <t>Fakulta materiálově-technologická</t>
  </si>
  <si>
    <t>9840 - Ediční středisko</t>
  </si>
  <si>
    <t>FS - Institut dopravy 342</t>
  </si>
  <si>
    <t>Katedra společenských věd</t>
  </si>
  <si>
    <t>Hana Havlenová 
hana.havlenova@vsb.cz
+420597322179</t>
  </si>
  <si>
    <t>Lenka Blažková 
lenka.blazkova@vsb.cz
+420597325351</t>
  </si>
  <si>
    <t>Dana Ješíková 
dana.jesikova@vsb.cz
+420597323560</t>
  </si>
  <si>
    <t>Ing. Zdeněk Macháček, Ph.D. 
zdenek.machacek@vsb.cz
+420597325810</t>
  </si>
  <si>
    <t>Ivana Pitelová Musialková 
ivana.pitelova.musialkova@vsb.cz
+420597325229</t>
  </si>
  <si>
    <t>Radka Bartoncová 
radka.bartoncova@vsb.cz
+420597321283</t>
  </si>
  <si>
    <t>Ing. Ph D. Monika Mádrová 
monika.madrova@vsb.cz
+420597325566</t>
  </si>
  <si>
    <t>Petra Pišťáčková 
petra.pistackova@vsb.cz
+420597321280</t>
  </si>
  <si>
    <t xml:space="preserve"> Irena Holišová
irena.holisova@vsb.cz
+420 596 991 261 </t>
  </si>
  <si>
    <t>Vladěna Hlavatá 
vladena.hlavata@vsb.cz
+420 596 999 586</t>
  </si>
  <si>
    <t xml:space="preserve">Karin Mikulová
karin.mikulova@vsb.cz
+420 596 991 296 </t>
  </si>
  <si>
    <t xml:space="preserve"> Ing. Denisa Václavínková
denisa.vaclavinkova@vsb.cz
+420 596 991 726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</si>
</sst>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10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3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Font="1" applyBorder="1" applyAlignment="1">
      <alignment horizontal="right" vertical="center"/>
    </xf>
    <xf numFmtId="165" fontId="0" fillId="3" borderId="14" xfId="0" applyNumberFormat="1" applyFont="1" applyFill="1" applyBorder="1" applyAlignment="1" applyProtection="1">
      <alignment horizontal="center" vertical="center"/>
      <protection locked="0"/>
    </xf>
    <xf numFmtId="165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6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52"/>
  <sheetViews>
    <sheetView tabSelected="1" zoomScale="70" zoomScaleNormal="70" workbookViewId="0" topLeftCell="A1">
      <selection activeCell="J22" sqref="J22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.5">
      <c r="A3" s="91" t="s">
        <v>55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24" customHeight="1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93" t="s">
        <v>2</v>
      </c>
      <c r="B6" s="95" t="s">
        <v>3</v>
      </c>
      <c r="C6" s="97" t="s">
        <v>4</v>
      </c>
      <c r="D6" s="101" t="s">
        <v>5</v>
      </c>
      <c r="E6" s="101" t="s">
        <v>6</v>
      </c>
      <c r="F6" s="103" t="s">
        <v>7</v>
      </c>
      <c r="G6" s="104"/>
      <c r="H6" s="103" t="s">
        <v>8</v>
      </c>
      <c r="I6" s="104"/>
      <c r="J6" s="3" t="s">
        <v>9</v>
      </c>
      <c r="K6" s="101" t="s">
        <v>10</v>
      </c>
      <c r="L6" s="97" t="s">
        <v>11</v>
      </c>
      <c r="M6" s="3" t="s">
        <v>12</v>
      </c>
      <c r="N6" s="97" t="s">
        <v>13</v>
      </c>
      <c r="O6" s="99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94"/>
      <c r="B7" s="96"/>
      <c r="C7" s="98"/>
      <c r="D7" s="102"/>
      <c r="E7" s="102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102"/>
      <c r="L7" s="98"/>
      <c r="M7" s="35" t="s">
        <v>18</v>
      </c>
      <c r="N7" s="98"/>
      <c r="O7" s="10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106">
        <v>60005706</v>
      </c>
      <c r="B8" s="49">
        <v>10</v>
      </c>
      <c r="C8" s="50" t="s">
        <v>32</v>
      </c>
      <c r="D8" s="51">
        <v>3</v>
      </c>
      <c r="E8" s="52" t="s">
        <v>29</v>
      </c>
      <c r="F8" s="53">
        <v>55000</v>
      </c>
      <c r="G8" s="53">
        <f aca="true" t="shared" si="0" ref="G8:G29">D8*F8</f>
        <v>165000</v>
      </c>
      <c r="H8" s="54" t="s">
        <v>19</v>
      </c>
      <c r="I8" s="55" t="e">
        <f aca="true" t="shared" si="1" ref="I8:I29">H8*D8</f>
        <v>#VALUE!</v>
      </c>
      <c r="J8" s="107" t="s">
        <v>75</v>
      </c>
      <c r="K8" s="107" t="s">
        <v>45</v>
      </c>
      <c r="L8" s="107" t="s">
        <v>38</v>
      </c>
      <c r="M8" s="107" t="s">
        <v>39</v>
      </c>
      <c r="N8" s="107" t="s">
        <v>36</v>
      </c>
      <c r="O8" s="76" t="s">
        <v>37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77"/>
      <c r="B9" s="45">
        <v>20</v>
      </c>
      <c r="C9" s="56" t="s">
        <v>32</v>
      </c>
      <c r="D9" s="57">
        <v>1</v>
      </c>
      <c r="E9" s="42" t="s">
        <v>29</v>
      </c>
      <c r="F9" s="24">
        <v>60000</v>
      </c>
      <c r="G9" s="24">
        <f t="shared" si="0"/>
        <v>60000</v>
      </c>
      <c r="H9" s="25" t="s">
        <v>19</v>
      </c>
      <c r="I9" s="33" t="e">
        <f t="shared" si="1"/>
        <v>#VALUE!</v>
      </c>
      <c r="J9" s="74"/>
      <c r="K9" s="74" t="s">
        <v>52</v>
      </c>
      <c r="L9" s="74" t="s">
        <v>38</v>
      </c>
      <c r="M9" s="74" t="s">
        <v>39</v>
      </c>
      <c r="N9" s="74" t="s">
        <v>36</v>
      </c>
      <c r="O9" s="75" t="s">
        <v>37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47">
        <v>60005709</v>
      </c>
      <c r="B10" s="45">
        <v>10</v>
      </c>
      <c r="C10" s="56" t="s">
        <v>30</v>
      </c>
      <c r="D10" s="57">
        <v>1</v>
      </c>
      <c r="E10" s="42" t="s">
        <v>29</v>
      </c>
      <c r="F10" s="24">
        <v>27000</v>
      </c>
      <c r="G10" s="24">
        <f t="shared" si="0"/>
        <v>27000</v>
      </c>
      <c r="H10" s="25" t="s">
        <v>19</v>
      </c>
      <c r="I10" s="33" t="e">
        <f t="shared" si="1"/>
        <v>#VALUE!</v>
      </c>
      <c r="J10" s="73" t="s">
        <v>67</v>
      </c>
      <c r="K10" s="73" t="s">
        <v>62</v>
      </c>
      <c r="L10" s="73" t="s">
        <v>34</v>
      </c>
      <c r="M10" s="73" t="s">
        <v>35</v>
      </c>
      <c r="N10" s="73" t="s">
        <v>36</v>
      </c>
      <c r="O10" s="80" t="s">
        <v>37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8">
        <v>60005709</v>
      </c>
      <c r="B11" s="59">
        <v>20</v>
      </c>
      <c r="C11" s="56" t="s">
        <v>31</v>
      </c>
      <c r="D11" s="57">
        <v>2</v>
      </c>
      <c r="E11" s="42" t="s">
        <v>29</v>
      </c>
      <c r="F11" s="24">
        <v>7800</v>
      </c>
      <c r="G11" s="24">
        <f t="shared" si="0"/>
        <v>15600</v>
      </c>
      <c r="H11" s="25" t="s">
        <v>19</v>
      </c>
      <c r="I11" s="33" t="e">
        <f t="shared" si="1"/>
        <v>#VALUE!</v>
      </c>
      <c r="J11" s="73"/>
      <c r="K11" s="73" t="s">
        <v>62</v>
      </c>
      <c r="L11" s="73" t="s">
        <v>34</v>
      </c>
      <c r="M11" s="73" t="s">
        <v>35</v>
      </c>
      <c r="N11" s="73" t="s">
        <v>36</v>
      </c>
      <c r="O11" s="80" t="s">
        <v>37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47">
        <v>60005710</v>
      </c>
      <c r="B12" s="45">
        <v>10</v>
      </c>
      <c r="C12" s="56" t="s">
        <v>30</v>
      </c>
      <c r="D12" s="57">
        <v>1</v>
      </c>
      <c r="E12" s="42" t="s">
        <v>29</v>
      </c>
      <c r="F12" s="24">
        <v>40000</v>
      </c>
      <c r="G12" s="24">
        <f aca="true" t="shared" si="2" ref="G12:G14">D12*F12</f>
        <v>40000</v>
      </c>
      <c r="H12" s="25" t="s">
        <v>19</v>
      </c>
      <c r="I12" s="33" t="e">
        <f aca="true" t="shared" si="3" ref="I12:I14">H12*D12</f>
        <v>#VALUE!</v>
      </c>
      <c r="J12" s="46" t="s">
        <v>68</v>
      </c>
      <c r="K12" s="42" t="s">
        <v>43</v>
      </c>
      <c r="L12" s="42" t="s">
        <v>34</v>
      </c>
      <c r="M12" s="42" t="s">
        <v>35</v>
      </c>
      <c r="N12" s="42" t="s">
        <v>36</v>
      </c>
      <c r="O12" s="43" t="s">
        <v>37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58">
        <v>60005711</v>
      </c>
      <c r="B13" s="45">
        <v>10</v>
      </c>
      <c r="C13" s="56" t="s">
        <v>31</v>
      </c>
      <c r="D13" s="57">
        <v>5</v>
      </c>
      <c r="E13" s="42" t="s">
        <v>29</v>
      </c>
      <c r="F13" s="24">
        <v>4700</v>
      </c>
      <c r="G13" s="24">
        <f t="shared" si="2"/>
        <v>23500</v>
      </c>
      <c r="H13" s="25" t="s">
        <v>19</v>
      </c>
      <c r="I13" s="33" t="e">
        <f t="shared" si="3"/>
        <v>#VALUE!</v>
      </c>
      <c r="J13" s="48" t="s">
        <v>69</v>
      </c>
      <c r="K13" s="42" t="s">
        <v>42</v>
      </c>
      <c r="L13" s="42" t="s">
        <v>34</v>
      </c>
      <c r="M13" s="42" t="s">
        <v>35</v>
      </c>
      <c r="N13" s="42" t="s">
        <v>36</v>
      </c>
      <c r="O13" s="43" t="s">
        <v>37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47">
        <v>60005712</v>
      </c>
      <c r="B14" s="45">
        <v>10</v>
      </c>
      <c r="C14" s="56" t="s">
        <v>49</v>
      </c>
      <c r="D14" s="57">
        <v>1</v>
      </c>
      <c r="E14" s="42" t="s">
        <v>29</v>
      </c>
      <c r="F14" s="24">
        <v>22500</v>
      </c>
      <c r="G14" s="24">
        <f t="shared" si="2"/>
        <v>22500</v>
      </c>
      <c r="H14" s="25" t="s">
        <v>19</v>
      </c>
      <c r="I14" s="33" t="e">
        <f t="shared" si="3"/>
        <v>#VALUE!</v>
      </c>
      <c r="J14" s="48" t="s">
        <v>50</v>
      </c>
      <c r="K14" s="42" t="s">
        <v>51</v>
      </c>
      <c r="L14" s="42" t="s">
        <v>41</v>
      </c>
      <c r="M14" s="42" t="s">
        <v>35</v>
      </c>
      <c r="N14" s="42" t="s">
        <v>36</v>
      </c>
      <c r="O14" s="43" t="s">
        <v>37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47">
        <v>60005713</v>
      </c>
      <c r="B15" s="45">
        <v>20</v>
      </c>
      <c r="C15" s="56" t="s">
        <v>33</v>
      </c>
      <c r="D15" s="57">
        <v>1</v>
      </c>
      <c r="E15" s="42" t="s">
        <v>29</v>
      </c>
      <c r="F15" s="24">
        <v>18500</v>
      </c>
      <c r="G15" s="24">
        <f>D15*F15</f>
        <v>18500</v>
      </c>
      <c r="H15" s="25" t="s">
        <v>19</v>
      </c>
      <c r="I15" s="33" t="e">
        <f>H15*D15</f>
        <v>#VALUE!</v>
      </c>
      <c r="J15" s="48" t="s">
        <v>76</v>
      </c>
      <c r="K15" s="48" t="s">
        <v>40</v>
      </c>
      <c r="L15" s="48" t="s">
        <v>41</v>
      </c>
      <c r="M15" s="48" t="s">
        <v>35</v>
      </c>
      <c r="N15" s="48" t="s">
        <v>36</v>
      </c>
      <c r="O15" s="60" t="s">
        <v>37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77">
        <v>60005714</v>
      </c>
      <c r="B16" s="45">
        <v>10</v>
      </c>
      <c r="C16" s="56" t="s">
        <v>49</v>
      </c>
      <c r="D16" s="57">
        <v>2</v>
      </c>
      <c r="E16" s="42" t="s">
        <v>29</v>
      </c>
      <c r="F16" s="24">
        <v>22500</v>
      </c>
      <c r="G16" s="24">
        <f aca="true" t="shared" si="4" ref="G16:G26">D16*F16</f>
        <v>45000</v>
      </c>
      <c r="H16" s="25" t="s">
        <v>19</v>
      </c>
      <c r="I16" s="33" t="e">
        <f aca="true" t="shared" si="5" ref="I16:I25">H16*D16</f>
        <v>#VALUE!</v>
      </c>
      <c r="J16" s="74" t="s">
        <v>70</v>
      </c>
      <c r="K16" s="74" t="s">
        <v>63</v>
      </c>
      <c r="L16" s="74" t="s">
        <v>41</v>
      </c>
      <c r="M16" s="74" t="s">
        <v>35</v>
      </c>
      <c r="N16" s="74" t="s">
        <v>36</v>
      </c>
      <c r="O16" s="75" t="s">
        <v>37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77"/>
      <c r="B17" s="45">
        <v>20</v>
      </c>
      <c r="C17" s="56" t="s">
        <v>56</v>
      </c>
      <c r="D17" s="57">
        <v>2</v>
      </c>
      <c r="E17" s="42" t="s">
        <v>29</v>
      </c>
      <c r="F17" s="24">
        <v>6000</v>
      </c>
      <c r="G17" s="24">
        <f t="shared" si="4"/>
        <v>12000</v>
      </c>
      <c r="H17" s="25" t="s">
        <v>19</v>
      </c>
      <c r="I17" s="33" t="e">
        <f t="shared" si="5"/>
        <v>#VALUE!</v>
      </c>
      <c r="J17" s="74"/>
      <c r="K17" s="74" t="s">
        <v>63</v>
      </c>
      <c r="L17" s="74" t="s">
        <v>41</v>
      </c>
      <c r="M17" s="74" t="s">
        <v>35</v>
      </c>
      <c r="N17" s="74" t="s">
        <v>36</v>
      </c>
      <c r="O17" s="75" t="s">
        <v>37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77"/>
      <c r="B18" s="45">
        <v>30</v>
      </c>
      <c r="C18" s="56" t="s">
        <v>57</v>
      </c>
      <c r="D18" s="57">
        <v>1</v>
      </c>
      <c r="E18" s="42" t="s">
        <v>29</v>
      </c>
      <c r="F18" s="24">
        <v>7500</v>
      </c>
      <c r="G18" s="24">
        <f t="shared" si="4"/>
        <v>7500</v>
      </c>
      <c r="H18" s="25" t="s">
        <v>19</v>
      </c>
      <c r="I18" s="33" t="e">
        <f t="shared" si="5"/>
        <v>#VALUE!</v>
      </c>
      <c r="J18" s="74"/>
      <c r="K18" s="74" t="s">
        <v>63</v>
      </c>
      <c r="L18" s="74" t="s">
        <v>41</v>
      </c>
      <c r="M18" s="74" t="s">
        <v>35</v>
      </c>
      <c r="N18" s="74" t="s">
        <v>36</v>
      </c>
      <c r="O18" s="75" t="s">
        <v>37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77">
        <v>60005715</v>
      </c>
      <c r="B19" s="45">
        <v>10</v>
      </c>
      <c r="C19" s="56" t="s">
        <v>33</v>
      </c>
      <c r="D19" s="57">
        <v>1</v>
      </c>
      <c r="E19" s="42" t="s">
        <v>29</v>
      </c>
      <c r="F19" s="24">
        <v>18500</v>
      </c>
      <c r="G19" s="24">
        <f t="shared" si="4"/>
        <v>18500</v>
      </c>
      <c r="H19" s="25" t="s">
        <v>19</v>
      </c>
      <c r="I19" s="33" t="e">
        <f t="shared" si="5"/>
        <v>#VALUE!</v>
      </c>
      <c r="J19" s="74" t="s">
        <v>71</v>
      </c>
      <c r="K19" s="74" t="s">
        <v>64</v>
      </c>
      <c r="L19" s="74" t="s">
        <v>34</v>
      </c>
      <c r="M19" s="74" t="s">
        <v>35</v>
      </c>
      <c r="N19" s="74" t="s">
        <v>36</v>
      </c>
      <c r="O19" s="75" t="s">
        <v>37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77"/>
      <c r="B20" s="45">
        <v>20</v>
      </c>
      <c r="C20" s="56" t="s">
        <v>56</v>
      </c>
      <c r="D20" s="57">
        <v>1</v>
      </c>
      <c r="E20" s="42" t="s">
        <v>29</v>
      </c>
      <c r="F20" s="24">
        <v>6000</v>
      </c>
      <c r="G20" s="24">
        <f aca="true" t="shared" si="6" ref="G20">D20*F20</f>
        <v>6000</v>
      </c>
      <c r="H20" s="25" t="s">
        <v>19</v>
      </c>
      <c r="I20" s="33" t="e">
        <f aca="true" t="shared" si="7" ref="I20">H20*D20</f>
        <v>#VALUE!</v>
      </c>
      <c r="J20" s="74"/>
      <c r="K20" s="74" t="s">
        <v>64</v>
      </c>
      <c r="L20" s="74" t="s">
        <v>34</v>
      </c>
      <c r="M20" s="74" t="s">
        <v>35</v>
      </c>
      <c r="N20" s="74" t="s">
        <v>36</v>
      </c>
      <c r="O20" s="75" t="s">
        <v>37</v>
      </c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47">
        <v>60005716</v>
      </c>
      <c r="B21" s="45">
        <v>10</v>
      </c>
      <c r="C21" s="56" t="s">
        <v>49</v>
      </c>
      <c r="D21" s="57">
        <v>1</v>
      </c>
      <c r="E21" s="42" t="s">
        <v>29</v>
      </c>
      <c r="F21" s="24">
        <v>22500</v>
      </c>
      <c r="G21" s="24">
        <f t="shared" si="4"/>
        <v>22500</v>
      </c>
      <c r="H21" s="25" t="s">
        <v>19</v>
      </c>
      <c r="I21" s="33" t="e">
        <f t="shared" si="5"/>
        <v>#VALUE!</v>
      </c>
      <c r="J21" s="46" t="s">
        <v>77</v>
      </c>
      <c r="K21" s="42" t="s">
        <v>65</v>
      </c>
      <c r="L21" s="42" t="s">
        <v>41</v>
      </c>
      <c r="M21" s="42" t="s">
        <v>35</v>
      </c>
      <c r="N21" s="42" t="s">
        <v>36</v>
      </c>
      <c r="O21" s="43" t="s">
        <v>37</v>
      </c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47">
        <v>60005717</v>
      </c>
      <c r="B22" s="45">
        <v>10</v>
      </c>
      <c r="C22" s="56" t="s">
        <v>58</v>
      </c>
      <c r="D22" s="57">
        <v>1</v>
      </c>
      <c r="E22" s="42" t="s">
        <v>29</v>
      </c>
      <c r="F22" s="24">
        <v>31000</v>
      </c>
      <c r="G22" s="24">
        <f t="shared" si="4"/>
        <v>31000</v>
      </c>
      <c r="H22" s="25" t="s">
        <v>19</v>
      </c>
      <c r="I22" s="33" t="e">
        <f t="shared" si="5"/>
        <v>#VALUE!</v>
      </c>
      <c r="J22" s="48" t="s">
        <v>72</v>
      </c>
      <c r="K22" s="42" t="s">
        <v>43</v>
      </c>
      <c r="L22" s="42" t="s">
        <v>34</v>
      </c>
      <c r="M22" s="42" t="s">
        <v>35</v>
      </c>
      <c r="N22" s="42" t="s">
        <v>36</v>
      </c>
      <c r="O22" s="43" t="s">
        <v>37</v>
      </c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78">
        <v>60005718</v>
      </c>
      <c r="B23" s="45">
        <v>10</v>
      </c>
      <c r="C23" s="56" t="s">
        <v>59</v>
      </c>
      <c r="D23" s="57">
        <v>2</v>
      </c>
      <c r="E23" s="42" t="s">
        <v>29</v>
      </c>
      <c r="F23" s="24">
        <v>20000</v>
      </c>
      <c r="G23" s="24">
        <f t="shared" si="4"/>
        <v>40000</v>
      </c>
      <c r="H23" s="25" t="s">
        <v>19</v>
      </c>
      <c r="I23" s="33" t="e">
        <f t="shared" si="5"/>
        <v>#VALUE!</v>
      </c>
      <c r="J23" s="81" t="s">
        <v>74</v>
      </c>
      <c r="K23" s="81" t="s">
        <v>44</v>
      </c>
      <c r="L23" s="81" t="s">
        <v>34</v>
      </c>
      <c r="M23" s="81" t="s">
        <v>35</v>
      </c>
      <c r="N23" s="81" t="s">
        <v>36</v>
      </c>
      <c r="O23" s="71" t="s">
        <v>37</v>
      </c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79"/>
      <c r="B24" s="45">
        <v>20</v>
      </c>
      <c r="C24" s="56" t="s">
        <v>58</v>
      </c>
      <c r="D24" s="57">
        <v>2</v>
      </c>
      <c r="E24" s="42" t="s">
        <v>29</v>
      </c>
      <c r="F24" s="24">
        <v>10000</v>
      </c>
      <c r="G24" s="24">
        <f aca="true" t="shared" si="8" ref="G24">D24*F24</f>
        <v>20000</v>
      </c>
      <c r="H24" s="25" t="s">
        <v>19</v>
      </c>
      <c r="I24" s="33" t="e">
        <f aca="true" t="shared" si="9" ref="I24">H24*D24</f>
        <v>#VALUE!</v>
      </c>
      <c r="J24" s="82"/>
      <c r="K24" s="82"/>
      <c r="L24" s="82"/>
      <c r="M24" s="82"/>
      <c r="N24" s="82"/>
      <c r="O24" s="72"/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77">
        <v>60005719</v>
      </c>
      <c r="B25" s="45">
        <v>10</v>
      </c>
      <c r="C25" s="56" t="s">
        <v>32</v>
      </c>
      <c r="D25" s="57">
        <v>1</v>
      </c>
      <c r="E25" s="42" t="s">
        <v>29</v>
      </c>
      <c r="F25" s="24">
        <v>59000</v>
      </c>
      <c r="G25" s="24">
        <f t="shared" si="4"/>
        <v>59000</v>
      </c>
      <c r="H25" s="25" t="s">
        <v>19</v>
      </c>
      <c r="I25" s="33" t="e">
        <f t="shared" si="5"/>
        <v>#VALUE!</v>
      </c>
      <c r="J25" s="74" t="s">
        <v>66</v>
      </c>
      <c r="K25" s="74" t="s">
        <v>46</v>
      </c>
      <c r="L25" s="74" t="s">
        <v>47</v>
      </c>
      <c r="M25" s="105">
        <v>33</v>
      </c>
      <c r="N25" s="74" t="s">
        <v>48</v>
      </c>
      <c r="O25" s="75" t="s">
        <v>54</v>
      </c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77"/>
      <c r="B26" s="45">
        <v>20</v>
      </c>
      <c r="C26" s="56" t="s">
        <v>60</v>
      </c>
      <c r="D26" s="57">
        <v>1</v>
      </c>
      <c r="E26" s="42" t="s">
        <v>29</v>
      </c>
      <c r="F26" s="24">
        <v>9000</v>
      </c>
      <c r="G26" s="24">
        <f t="shared" si="4"/>
        <v>9000</v>
      </c>
      <c r="H26" s="25" t="s">
        <v>19</v>
      </c>
      <c r="I26" s="33" t="e">
        <f aca="true" t="shared" si="10" ref="I26">H26*D26</f>
        <v>#VALUE!</v>
      </c>
      <c r="J26" s="74"/>
      <c r="K26" s="74" t="s">
        <v>46</v>
      </c>
      <c r="L26" s="74" t="s">
        <v>47</v>
      </c>
      <c r="M26" s="74" t="s">
        <v>53</v>
      </c>
      <c r="N26" s="74" t="s">
        <v>48</v>
      </c>
      <c r="O26" s="75" t="s">
        <v>54</v>
      </c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38.15" customHeight="1" thickBot="1">
      <c r="A27" s="77"/>
      <c r="B27" s="45">
        <v>30</v>
      </c>
      <c r="C27" s="56" t="s">
        <v>60</v>
      </c>
      <c r="D27" s="57">
        <v>1</v>
      </c>
      <c r="E27" s="42" t="s">
        <v>29</v>
      </c>
      <c r="F27" s="24">
        <v>9000</v>
      </c>
      <c r="G27" s="24">
        <f t="shared" si="0"/>
        <v>9000</v>
      </c>
      <c r="H27" s="25" t="s">
        <v>19</v>
      </c>
      <c r="I27" s="33" t="e">
        <f t="shared" si="1"/>
        <v>#VALUE!</v>
      </c>
      <c r="J27" s="74"/>
      <c r="K27" s="74" t="s">
        <v>46</v>
      </c>
      <c r="L27" s="74" t="s">
        <v>47</v>
      </c>
      <c r="M27" s="74" t="s">
        <v>53</v>
      </c>
      <c r="N27" s="74" t="s">
        <v>48</v>
      </c>
      <c r="O27" s="75" t="s">
        <v>54</v>
      </c>
      <c r="P27"/>
      <c r="Q27"/>
      <c r="R27"/>
      <c r="S27"/>
      <c r="T27" s="2"/>
      <c r="U27" s="3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38.15" customHeight="1" thickBot="1">
      <c r="A28" s="77"/>
      <c r="B28" s="45">
        <v>40</v>
      </c>
      <c r="C28" s="56" t="s">
        <v>49</v>
      </c>
      <c r="D28" s="57">
        <v>2</v>
      </c>
      <c r="E28" s="42" t="s">
        <v>29</v>
      </c>
      <c r="F28" s="24">
        <v>22500</v>
      </c>
      <c r="G28" s="24">
        <f t="shared" si="0"/>
        <v>45000</v>
      </c>
      <c r="H28" s="25" t="s">
        <v>19</v>
      </c>
      <c r="I28" s="33" t="e">
        <f t="shared" si="1"/>
        <v>#VALUE!</v>
      </c>
      <c r="J28" s="74"/>
      <c r="K28" s="74" t="s">
        <v>46</v>
      </c>
      <c r="L28" s="74" t="s">
        <v>47</v>
      </c>
      <c r="M28" s="74" t="s">
        <v>53</v>
      </c>
      <c r="N28" s="74" t="s">
        <v>48</v>
      </c>
      <c r="O28" s="75" t="s">
        <v>54</v>
      </c>
      <c r="P28"/>
      <c r="Q28"/>
      <c r="R28"/>
      <c r="S28"/>
      <c r="T28" s="2"/>
      <c r="U28" s="3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38.15" customHeight="1" thickBot="1">
      <c r="A29" s="61">
        <v>60005567</v>
      </c>
      <c r="B29" s="62">
        <v>10</v>
      </c>
      <c r="C29" s="63" t="s">
        <v>61</v>
      </c>
      <c r="D29" s="64">
        <v>2</v>
      </c>
      <c r="E29" s="65" t="s">
        <v>29</v>
      </c>
      <c r="F29" s="66">
        <v>5000</v>
      </c>
      <c r="G29" s="66">
        <f t="shared" si="0"/>
        <v>10000</v>
      </c>
      <c r="H29" s="67" t="s">
        <v>19</v>
      </c>
      <c r="I29" s="68" t="e">
        <f t="shared" si="1"/>
        <v>#VALUE!</v>
      </c>
      <c r="J29" s="69" t="s">
        <v>73</v>
      </c>
      <c r="K29" s="65" t="s">
        <v>44</v>
      </c>
      <c r="L29" s="65" t="s">
        <v>34</v>
      </c>
      <c r="M29" s="65" t="s">
        <v>35</v>
      </c>
      <c r="N29" s="65" t="s">
        <v>36</v>
      </c>
      <c r="O29" s="70" t="s">
        <v>37</v>
      </c>
      <c r="P29"/>
      <c r="Q29"/>
      <c r="R29"/>
      <c r="S29"/>
      <c r="T29" s="2"/>
      <c r="U29" s="37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15" thickBot="1" thickTop="1">
      <c r="A30" s="88" t="s">
        <v>20</v>
      </c>
      <c r="B30" s="89"/>
      <c r="C30" s="89"/>
      <c r="D30" s="89"/>
      <c r="E30" s="89"/>
      <c r="F30" s="89"/>
      <c r="G30" s="36">
        <f>SUM(G8:G29)</f>
        <v>706600</v>
      </c>
      <c r="H30" s="23"/>
      <c r="I30" s="23"/>
      <c r="J30" s="23"/>
      <c r="K30" s="27"/>
      <c r="L30" s="13"/>
      <c r="M30" s="13"/>
      <c r="N30" s="13"/>
      <c r="O30" s="39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1" customFormat="1" ht="15" thickBot="1" thickTop="1">
      <c r="A31" s="85" t="s">
        <v>21</v>
      </c>
      <c r="B31" s="86"/>
      <c r="C31" s="86"/>
      <c r="D31" s="86"/>
      <c r="E31" s="86"/>
      <c r="F31" s="86"/>
      <c r="G31" s="86"/>
      <c r="H31" s="87"/>
      <c r="I31" s="4" t="e">
        <f>SUM(I8:I29)</f>
        <v>#VALUE!</v>
      </c>
      <c r="J31" s="14"/>
      <c r="K31" s="28"/>
      <c r="L31" s="17"/>
      <c r="M31" s="18"/>
      <c r="N31" s="17"/>
      <c r="O31" s="4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1" customFormat="1" ht="13.5" thickBot="1" thickTop="1">
      <c r="A32" s="8" t="s">
        <v>22</v>
      </c>
      <c r="B32" s="10"/>
      <c r="C32" s="7"/>
      <c r="D32" s="8"/>
      <c r="E32" s="7"/>
      <c r="F32" s="9"/>
      <c r="G32" s="9"/>
      <c r="H32" s="7"/>
      <c r="I32" s="7"/>
      <c r="J32" s="7"/>
      <c r="K32" s="29"/>
      <c r="L32" s="7"/>
      <c r="M32" s="8"/>
      <c r="N32" s="7"/>
      <c r="O32" s="4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1" customFormat="1" ht="13" thickBot="1">
      <c r="A33" s="8" t="s">
        <v>23</v>
      </c>
      <c r="B33" s="83" t="s">
        <v>19</v>
      </c>
      <c r="C33" s="84"/>
      <c r="D33" s="84"/>
      <c r="E33" s="84"/>
      <c r="F33" s="10" t="s">
        <v>24</v>
      </c>
      <c r="G33" s="7"/>
      <c r="H33" s="11"/>
      <c r="I33" s="7"/>
      <c r="J33" s="8"/>
      <c r="K33" s="29"/>
      <c r="L33" s="7"/>
      <c r="M33" s="8"/>
      <c r="N33" s="7"/>
      <c r="O33" s="4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2:15" ht="23.15" customHeight="1">
      <c r="B34" s="10"/>
      <c r="C34" s="7"/>
      <c r="D34" s="8"/>
      <c r="E34" s="7"/>
      <c r="F34" s="11"/>
      <c r="G34" s="11"/>
      <c r="H34" s="12" t="s">
        <v>25</v>
      </c>
      <c r="I34" s="7"/>
      <c r="J34" s="8"/>
      <c r="K34" s="29"/>
      <c r="L34" s="7"/>
      <c r="M34" s="8"/>
      <c r="N34" s="7"/>
      <c r="O34" s="41"/>
    </row>
    <row r="35" spans="2:15" ht="12.75">
      <c r="B35" s="10"/>
      <c r="C35" s="7"/>
      <c r="D35" s="19"/>
      <c r="E35" s="7"/>
      <c r="F35" s="11"/>
      <c r="G35" s="11"/>
      <c r="H35" s="12"/>
      <c r="I35" s="7"/>
      <c r="J35" s="8"/>
      <c r="K35" s="29"/>
      <c r="L35" s="7"/>
      <c r="M35" s="8"/>
      <c r="N35" s="7"/>
      <c r="O35" s="41"/>
    </row>
    <row r="36" spans="2:15" ht="12.75">
      <c r="B36" s="10"/>
      <c r="C36" s="7"/>
      <c r="D36" s="19"/>
      <c r="E36" s="7"/>
      <c r="F36" s="11"/>
      <c r="G36" s="9"/>
      <c r="H36" s="12"/>
      <c r="I36" s="7"/>
      <c r="J36" s="8"/>
      <c r="K36" s="29"/>
      <c r="L36" s="7"/>
      <c r="M36" s="8"/>
      <c r="N36" s="7"/>
      <c r="O36" s="41"/>
    </row>
    <row r="37" spans="2:15" ht="12.75">
      <c r="B37" s="10"/>
      <c r="C37" s="7"/>
      <c r="D37" s="19"/>
      <c r="E37" s="7"/>
      <c r="F37" s="11"/>
      <c r="G37" s="11"/>
      <c r="H37" s="12"/>
      <c r="I37" s="7"/>
      <c r="J37" s="8"/>
      <c r="K37" s="29"/>
      <c r="L37" s="7"/>
      <c r="M37" s="8"/>
      <c r="N37" s="7"/>
      <c r="O37" s="41"/>
    </row>
    <row r="38" spans="2:15" ht="14.5">
      <c r="B38" s="10"/>
      <c r="C38" s="44"/>
      <c r="D38" s="19"/>
      <c r="E38" s="7"/>
      <c r="F38" s="11"/>
      <c r="G38" s="11"/>
      <c r="H38" s="11"/>
      <c r="I38" s="12"/>
      <c r="J38" s="8"/>
      <c r="K38" s="29"/>
      <c r="L38" s="16"/>
      <c r="M38" s="16"/>
      <c r="N38" s="16"/>
      <c r="O38" s="30"/>
    </row>
    <row r="39" spans="2:15" ht="14.5">
      <c r="B39" s="10"/>
      <c r="C39" s="44"/>
      <c r="D39" s="19"/>
      <c r="E39" s="7"/>
      <c r="F39" s="8"/>
      <c r="G39" s="7"/>
      <c r="H39" s="7"/>
      <c r="I39" s="7"/>
      <c r="J39" s="16" t="s">
        <v>26</v>
      </c>
      <c r="K39" s="30"/>
      <c r="L39" s="15"/>
      <c r="M39" s="15"/>
      <c r="N39" s="15"/>
      <c r="O39" s="31"/>
    </row>
    <row r="40" spans="2:15" ht="12.75">
      <c r="B40" s="10"/>
      <c r="C40" s="44"/>
      <c r="D40" s="19"/>
      <c r="E40" s="7"/>
      <c r="F40" s="7"/>
      <c r="G40" s="7"/>
      <c r="H40" s="7"/>
      <c r="I40" s="7"/>
      <c r="J40" s="15" t="s">
        <v>27</v>
      </c>
      <c r="K40" s="31"/>
      <c r="L40" s="15"/>
      <c r="M40" s="15"/>
      <c r="N40" s="15"/>
      <c r="O40" s="31"/>
    </row>
    <row r="41" spans="2:11" ht="12.75">
      <c r="B41" s="10"/>
      <c r="C41" s="44"/>
      <c r="D41" s="19"/>
      <c r="E41" s="7"/>
      <c r="F41" s="7"/>
      <c r="G41" s="7"/>
      <c r="H41" s="7"/>
      <c r="I41" s="7"/>
      <c r="J41" s="15" t="s">
        <v>28</v>
      </c>
      <c r="K41" s="31"/>
    </row>
    <row r="42" spans="3:4" ht="12.75">
      <c r="C42" s="2"/>
      <c r="D42" s="22"/>
    </row>
    <row r="43" spans="3:4" ht="12.75">
      <c r="C43" s="2"/>
      <c r="D43" s="22"/>
    </row>
    <row r="44" spans="3:5" ht="12.75">
      <c r="C44" s="2"/>
      <c r="D44" s="22"/>
      <c r="E44" s="22"/>
    </row>
    <row r="45" ht="12.75">
      <c r="D45" s="22"/>
    </row>
    <row r="46" ht="12.75">
      <c r="D46" s="22"/>
    </row>
    <row r="47" ht="12.75">
      <c r="D47" s="22"/>
    </row>
    <row r="48" spans="4:6" ht="12.75">
      <c r="D48" s="22"/>
      <c r="F48" s="37"/>
    </row>
    <row r="49" ht="12.75">
      <c r="D49" s="22"/>
    </row>
    <row r="52" ht="12.75">
      <c r="D52" s="22"/>
    </row>
  </sheetData>
  <mergeCells count="58">
    <mergeCell ref="O25:O28"/>
    <mergeCell ref="H6:I6"/>
    <mergeCell ref="A16:A18"/>
    <mergeCell ref="J16:J18"/>
    <mergeCell ref="M25:M28"/>
    <mergeCell ref="N25:N28"/>
    <mergeCell ref="A8:A9"/>
    <mergeCell ref="J8:J9"/>
    <mergeCell ref="K8:K9"/>
    <mergeCell ref="L8:L9"/>
    <mergeCell ref="M8:M9"/>
    <mergeCell ref="L16:L18"/>
    <mergeCell ref="M16:M18"/>
    <mergeCell ref="N16:N18"/>
    <mergeCell ref="O16:O18"/>
    <mergeCell ref="N8:N9"/>
    <mergeCell ref="B33:E33"/>
    <mergeCell ref="A31:H31"/>
    <mergeCell ref="A30:F30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O8:O9"/>
    <mergeCell ref="A19:A20"/>
    <mergeCell ref="A25:A28"/>
    <mergeCell ref="J25:J28"/>
    <mergeCell ref="K25:K28"/>
    <mergeCell ref="L25:L28"/>
    <mergeCell ref="J19:J20"/>
    <mergeCell ref="K19:K20"/>
    <mergeCell ref="L19:L20"/>
    <mergeCell ref="A23:A24"/>
    <mergeCell ref="O10:O11"/>
    <mergeCell ref="J23:J24"/>
    <mergeCell ref="K23:K24"/>
    <mergeCell ref="L23:L24"/>
    <mergeCell ref="M23:M24"/>
    <mergeCell ref="N23:N24"/>
    <mergeCell ref="O23:O24"/>
    <mergeCell ref="J10:J11"/>
    <mergeCell ref="K10:K11"/>
    <mergeCell ref="L10:L11"/>
    <mergeCell ref="M10:M11"/>
    <mergeCell ref="N10:N11"/>
    <mergeCell ref="M19:M20"/>
    <mergeCell ref="N19:N20"/>
    <mergeCell ref="O19:O20"/>
    <mergeCell ref="K16:K1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6D73CE-7B16-4404-9AD6-E77F58B68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2023-10-11T11:18:10Z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