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vmediaas-my.sharepoint.com/personal/jan_hadzega_avmedia_cz/Documents/Projekty/2023_ VŠB-TU_Modernizace učeben UA-3, UA-4, UA-5 aula VŠB-TU Ostrava/PR2_Pracovní revize 3/"/>
    </mc:Choice>
  </mc:AlternateContent>
  <xr:revisionPtr revIDLastSave="0" documentId="10_ncr:80_{3181ABBA-94E3-45BA-898D-4DB92ECA83A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" sheetId="1" r:id="rId1"/>
    <sheet name="Posluchárna UA3" sheetId="2" r:id="rId2"/>
    <sheet name="Posluchárna UA4" sheetId="3" r:id="rId3"/>
    <sheet name="Posluchárna UA5" sheetId="4" r:id="rId4"/>
  </sheets>
  <definedNames>
    <definedName name="_xlnm._FilterDatabase" localSheetId="1" hidden="1">'Posluchárna UA3'!$A$2:$J$112</definedName>
    <definedName name="_xlnm._FilterDatabase" localSheetId="2" hidden="1">'Posluchárna UA4'!$A$2:$J$111</definedName>
    <definedName name="_xlnm._FilterDatabase" localSheetId="3" hidden="1">'Posluchárna UA5'!$A$2:$J$111</definedName>
    <definedName name="_Toc515456815" localSheetId="1">'Posluchárna UA3'!#REF!</definedName>
    <definedName name="_Toc515456815" localSheetId="2">'Posluchárna UA4'!#REF!</definedName>
    <definedName name="_Toc515456815" localSheetId="3">'Posluchárna UA5'!#REF!</definedName>
    <definedName name="Excel_BuiltIn_Print_Titles_1" localSheetId="1">'Posluchárna UA3'!$D$2:$HR$2</definedName>
    <definedName name="Excel_BuiltIn_Print_Titles_1" localSheetId="2">'Posluchárna UA4'!$D$2:$HR$2</definedName>
    <definedName name="Excel_BuiltIn_Print_Titles_1" localSheetId="3">'Posluchárna UA5'!$D$2:$HR$2</definedName>
    <definedName name="Excel_BuiltIn_Print_Titles_1" localSheetId="0">Rekapitulace!#REF!</definedName>
    <definedName name="Excel_BuiltIn_Print_Titles_1">#REF!</definedName>
    <definedName name="_xlnm.Print_Titles" localSheetId="1">'Posluchárna UA3'!$2:$2</definedName>
    <definedName name="_xlnm.Print_Titles" localSheetId="2">'Posluchárna UA4'!$2:$2</definedName>
    <definedName name="_xlnm.Print_Titles" localSheetId="3">'Posluchárna UA5'!$2:$2</definedName>
    <definedName name="_xlnm.Print_Area" localSheetId="1">'Posluchárna UA3'!$A$1:$J$76</definedName>
    <definedName name="_xlnm.Print_Area" localSheetId="2">'Posluchárna UA4'!$A$1:$J$75</definedName>
    <definedName name="_xlnm.Print_Area" localSheetId="3">'Posluchárna UA5'!$A$1:$J$75</definedName>
    <definedName name="_xlnm.Print_Area" localSheetId="0">Rekapitulace!$A$1:$E$19</definedName>
    <definedName name="Z_39FBE80E_7970_4C33_A679_A4FAFA52E768_.wvu.Cols" localSheetId="1" hidden="1">'Posluchárna UA3'!$B:$B,'Posluchárna UA3'!#REF!,'Posluchárna UA3'!#REF!</definedName>
    <definedName name="Z_39FBE80E_7970_4C33_A679_A4FAFA52E768_.wvu.Cols" localSheetId="2" hidden="1">'Posluchárna UA4'!$B:$B,'Posluchárna UA4'!#REF!,'Posluchárna UA4'!#REF!</definedName>
    <definedName name="Z_39FBE80E_7970_4C33_A679_A4FAFA52E768_.wvu.Cols" localSheetId="3" hidden="1">'Posluchárna UA5'!$B:$B,'Posluchárna UA5'!#REF!,'Posluchárna UA5'!#REF!</definedName>
    <definedName name="Z_39FBE80E_7970_4C33_A679_A4FAFA52E768_.wvu.FilterData" localSheetId="1" hidden="1">'Posluchárna UA3'!$A$2:$J$112</definedName>
    <definedName name="Z_39FBE80E_7970_4C33_A679_A4FAFA52E768_.wvu.FilterData" localSheetId="2" hidden="1">'Posluchárna UA4'!$A$2:$J$111</definedName>
    <definedName name="Z_39FBE80E_7970_4C33_A679_A4FAFA52E768_.wvu.FilterData" localSheetId="3" hidden="1">'Posluchárna UA5'!$A$2:$J$111</definedName>
    <definedName name="Z_39FBE80E_7970_4C33_A679_A4FAFA52E768_.wvu.PrintArea" localSheetId="1" hidden="1">'Posluchárna UA3'!$A$1:$J$76</definedName>
    <definedName name="Z_39FBE80E_7970_4C33_A679_A4FAFA52E768_.wvu.PrintArea" localSheetId="2" hidden="1">'Posluchárna UA4'!$A$1:$J$75</definedName>
    <definedName name="Z_39FBE80E_7970_4C33_A679_A4FAFA52E768_.wvu.PrintArea" localSheetId="3" hidden="1">'Posluchárna UA5'!$A$1:$J$75</definedName>
    <definedName name="Z_39FBE80E_7970_4C33_A679_A4FAFA52E768_.wvu.PrintArea" localSheetId="0" hidden="1">Rekapitulace!$A$1:$E$19</definedName>
    <definedName name="Z_39FBE80E_7970_4C33_A679_A4FAFA52E768_.wvu.PrintTitles" localSheetId="1" hidden="1">'Posluchárna UA3'!$2:$2</definedName>
    <definedName name="Z_39FBE80E_7970_4C33_A679_A4FAFA52E768_.wvu.PrintTitles" localSheetId="2" hidden="1">'Posluchárna UA4'!$2:$2</definedName>
    <definedName name="Z_39FBE80E_7970_4C33_A679_A4FAFA52E768_.wvu.PrintTitles" localSheetId="3" hidden="1">'Posluchárna UA5'!$2:$2</definedName>
    <definedName name="Z_4D0D2B2A_9DF8_458C_AAEE_86A80A3339F0_.wvu.Cols" localSheetId="1" hidden="1">'Posluchárna UA3'!#REF!</definedName>
    <definedName name="Z_4D0D2B2A_9DF8_458C_AAEE_86A80A3339F0_.wvu.Cols" localSheetId="2" hidden="1">'Posluchárna UA4'!#REF!</definedName>
    <definedName name="Z_4D0D2B2A_9DF8_458C_AAEE_86A80A3339F0_.wvu.Cols" localSheetId="3" hidden="1">'Posluchárna UA5'!#REF!</definedName>
    <definedName name="Z_4D0D2B2A_9DF8_458C_AAEE_86A80A3339F0_.wvu.FilterData" localSheetId="1" hidden="1">'Posluchárna UA3'!$A$2:$J$112</definedName>
    <definedName name="Z_4D0D2B2A_9DF8_458C_AAEE_86A80A3339F0_.wvu.FilterData" localSheetId="2" hidden="1">'Posluchárna UA4'!$A$2:$J$111</definedName>
    <definedName name="Z_4D0D2B2A_9DF8_458C_AAEE_86A80A3339F0_.wvu.FilterData" localSheetId="3" hidden="1">'Posluchárna UA5'!$A$2:$J$111</definedName>
    <definedName name="Z_4D0D2B2A_9DF8_458C_AAEE_86A80A3339F0_.wvu.PrintArea" localSheetId="1" hidden="1">'Posluchárna UA3'!$A$2:$J$112</definedName>
    <definedName name="Z_4D0D2B2A_9DF8_458C_AAEE_86A80A3339F0_.wvu.PrintArea" localSheetId="2" hidden="1">'Posluchárna UA4'!$A$2:$J$111</definedName>
    <definedName name="Z_4D0D2B2A_9DF8_458C_AAEE_86A80A3339F0_.wvu.PrintArea" localSheetId="3" hidden="1">'Posluchárna UA5'!$A$2:$J$111</definedName>
    <definedName name="Z_4D0D2B2A_9DF8_458C_AAEE_86A80A3339F0_.wvu.PrintTitles" localSheetId="1" hidden="1">'Posluchárna UA3'!$2:$2</definedName>
    <definedName name="Z_4D0D2B2A_9DF8_458C_AAEE_86A80A3339F0_.wvu.PrintTitles" localSheetId="2" hidden="1">'Posluchárna UA4'!$2:$2</definedName>
    <definedName name="Z_4D0D2B2A_9DF8_458C_AAEE_86A80A3339F0_.wvu.PrintTitles" localSheetId="3" hidden="1">'Posluchárna UA5'!$2:$2</definedName>
    <definedName name="Z_5A8C5846_FCD8_4C75_AD55_AF757C984B4F_.wvu.Cols" localSheetId="1" hidden="1">'Posluchárna UA3'!$B:$B,'Posluchárna UA3'!#REF!,'Posluchárna UA3'!#REF!</definedName>
    <definedName name="Z_5A8C5846_FCD8_4C75_AD55_AF757C984B4F_.wvu.Cols" localSheetId="2" hidden="1">'Posluchárna UA4'!$B:$B,'Posluchárna UA4'!#REF!,'Posluchárna UA4'!#REF!</definedName>
    <definedName name="Z_5A8C5846_FCD8_4C75_AD55_AF757C984B4F_.wvu.Cols" localSheetId="3" hidden="1">'Posluchárna UA5'!$B:$B,'Posluchárna UA5'!#REF!,'Posluchárna UA5'!#REF!</definedName>
    <definedName name="Z_5A8C5846_FCD8_4C75_AD55_AF757C984B4F_.wvu.FilterData" localSheetId="1" hidden="1">'Posluchárna UA3'!$A$2:$J$112</definedName>
    <definedName name="Z_5A8C5846_FCD8_4C75_AD55_AF757C984B4F_.wvu.FilterData" localSheetId="2" hidden="1">'Posluchárna UA4'!$A$2:$J$111</definedName>
    <definedName name="Z_5A8C5846_FCD8_4C75_AD55_AF757C984B4F_.wvu.FilterData" localSheetId="3" hidden="1">'Posluchárna UA5'!$A$2:$J$111</definedName>
    <definedName name="Z_5A8C5846_FCD8_4C75_AD55_AF757C984B4F_.wvu.PrintArea" localSheetId="1" hidden="1">'Posluchárna UA3'!$A$1:$J$76</definedName>
    <definedName name="Z_5A8C5846_FCD8_4C75_AD55_AF757C984B4F_.wvu.PrintArea" localSheetId="2" hidden="1">'Posluchárna UA4'!$A$1:$J$75</definedName>
    <definedName name="Z_5A8C5846_FCD8_4C75_AD55_AF757C984B4F_.wvu.PrintArea" localSheetId="3" hidden="1">'Posluchárna UA5'!$A$1:$J$75</definedName>
    <definedName name="Z_5A8C5846_FCD8_4C75_AD55_AF757C984B4F_.wvu.PrintArea" localSheetId="0" hidden="1">Rekapitulace!$A$1:$E$19</definedName>
    <definedName name="Z_5A8C5846_FCD8_4C75_AD55_AF757C984B4F_.wvu.PrintTitles" localSheetId="1" hidden="1">'Posluchárna UA3'!$2:$2</definedName>
    <definedName name="Z_5A8C5846_FCD8_4C75_AD55_AF757C984B4F_.wvu.PrintTitles" localSheetId="2" hidden="1">'Posluchárna UA4'!$2:$2</definedName>
    <definedName name="Z_5A8C5846_FCD8_4C75_AD55_AF757C984B4F_.wvu.PrintTitles" localSheetId="3" hidden="1">'Posluchárna UA5'!$2:$2</definedName>
    <definedName name="Z_663F3EEA_54DF_4CA4_AC64_811AA139A51B_.wvu.FilterData" localSheetId="1" hidden="1">'Posluchárna UA3'!$A$2:$J$112</definedName>
    <definedName name="Z_663F3EEA_54DF_4CA4_AC64_811AA139A51B_.wvu.FilterData" localSheetId="2" hidden="1">'Posluchárna UA4'!$A$2:$J$111</definedName>
    <definedName name="Z_663F3EEA_54DF_4CA4_AC64_811AA139A51B_.wvu.FilterData" localSheetId="3" hidden="1">'Posluchárna UA5'!$A$2:$J$111</definedName>
    <definedName name="Z_8739B187_5193_4A50_AB3C_AACA053D53F9_.wvu.Cols" localSheetId="1" hidden="1">'Posluchárna UA3'!#REF!</definedName>
    <definedName name="Z_8739B187_5193_4A50_AB3C_AACA053D53F9_.wvu.Cols" localSheetId="2" hidden="1">'Posluchárna UA4'!#REF!</definedName>
    <definedName name="Z_8739B187_5193_4A50_AB3C_AACA053D53F9_.wvu.Cols" localSheetId="3" hidden="1">'Posluchárna UA5'!#REF!</definedName>
    <definedName name="Z_8739B187_5193_4A50_AB3C_AACA053D53F9_.wvu.FilterData" localSheetId="1" hidden="1">'Posluchárna UA3'!$A$2:$J$112</definedName>
    <definedName name="Z_8739B187_5193_4A50_AB3C_AACA053D53F9_.wvu.FilterData" localSheetId="2" hidden="1">'Posluchárna UA4'!$A$2:$J$111</definedName>
    <definedName name="Z_8739B187_5193_4A50_AB3C_AACA053D53F9_.wvu.FilterData" localSheetId="3" hidden="1">'Posluchárna UA5'!$A$2:$J$111</definedName>
    <definedName name="Z_A3E3B2AA_9BB5_41C9_8CA9_3FF2F938F5E3_.wvu.Cols" localSheetId="1" hidden="1">'Posluchárna UA3'!$B:$B</definedName>
    <definedName name="Z_A3E3B2AA_9BB5_41C9_8CA9_3FF2F938F5E3_.wvu.Cols" localSheetId="2" hidden="1">'Posluchárna UA4'!$B:$B</definedName>
    <definedName name="Z_A3E3B2AA_9BB5_41C9_8CA9_3FF2F938F5E3_.wvu.Cols" localSheetId="3" hidden="1">'Posluchárna UA5'!$B:$B</definedName>
    <definedName name="Z_A3E3B2AA_9BB5_41C9_8CA9_3FF2F938F5E3_.wvu.FilterData" localSheetId="1" hidden="1">'Posluchárna UA3'!$A$2:$J$112</definedName>
    <definedName name="Z_A3E3B2AA_9BB5_41C9_8CA9_3FF2F938F5E3_.wvu.FilterData" localSheetId="2" hidden="1">'Posluchárna UA4'!$A$2:$J$111</definedName>
    <definedName name="Z_A3E3B2AA_9BB5_41C9_8CA9_3FF2F938F5E3_.wvu.FilterData" localSheetId="3" hidden="1">'Posluchárna UA5'!$A$2:$J$111</definedName>
    <definedName name="Z_A3E3B2AA_9BB5_41C9_8CA9_3FF2F938F5E3_.wvu.PrintArea" localSheetId="1" hidden="1">'Posluchárna UA3'!$A$1:$J$76</definedName>
    <definedName name="Z_A3E3B2AA_9BB5_41C9_8CA9_3FF2F938F5E3_.wvu.PrintArea" localSheetId="2" hidden="1">'Posluchárna UA4'!$A$1:$J$75</definedName>
    <definedName name="Z_A3E3B2AA_9BB5_41C9_8CA9_3FF2F938F5E3_.wvu.PrintArea" localSheetId="3" hidden="1">'Posluchárna UA5'!$A$1:$J$75</definedName>
    <definedName name="Z_A3E3B2AA_9BB5_41C9_8CA9_3FF2F938F5E3_.wvu.PrintArea" localSheetId="0" hidden="1">Rekapitulace!$A$1:$E$19</definedName>
    <definedName name="Z_A3E3B2AA_9BB5_41C9_8CA9_3FF2F938F5E3_.wvu.PrintTitles" localSheetId="1" hidden="1">'Posluchárna UA3'!$2:$2</definedName>
    <definedName name="Z_A3E3B2AA_9BB5_41C9_8CA9_3FF2F938F5E3_.wvu.PrintTitles" localSheetId="2" hidden="1">'Posluchárna UA4'!$2:$2</definedName>
    <definedName name="Z_A3E3B2AA_9BB5_41C9_8CA9_3FF2F938F5E3_.wvu.PrintTitles" localSheetId="3" hidden="1">'Posluchárna UA5'!$2:$2</definedName>
    <definedName name="Z_C813679C_1F25_4E8B_B995_533787F0CCF2_.wvu.Cols" localSheetId="1" hidden="1">'Posluchárna UA3'!#REF!</definedName>
    <definedName name="Z_C813679C_1F25_4E8B_B995_533787F0CCF2_.wvu.Cols" localSheetId="2" hidden="1">'Posluchárna UA4'!#REF!</definedName>
    <definedName name="Z_C813679C_1F25_4E8B_B995_533787F0CCF2_.wvu.Cols" localSheetId="3" hidden="1">'Posluchárna UA5'!#REF!</definedName>
    <definedName name="Z_C813679C_1F25_4E8B_B995_533787F0CCF2_.wvu.FilterData" localSheetId="1" hidden="1">'Posluchárna UA3'!$A$2:$J$112</definedName>
    <definedName name="Z_C813679C_1F25_4E8B_B995_533787F0CCF2_.wvu.FilterData" localSheetId="2" hidden="1">'Posluchárna UA4'!$A$2:$J$111</definedName>
    <definedName name="Z_C813679C_1F25_4E8B_B995_533787F0CCF2_.wvu.FilterData" localSheetId="3" hidden="1">'Posluchárna UA5'!$A$2:$J$111</definedName>
    <definedName name="Z_C813679C_1F25_4E8B_B995_533787F0CCF2_.wvu.PrintArea" localSheetId="1" hidden="1">'Posluchárna UA3'!$A$2:$J$112</definedName>
    <definedName name="Z_C813679C_1F25_4E8B_B995_533787F0CCF2_.wvu.PrintArea" localSheetId="2" hidden="1">'Posluchárna UA4'!$A$2:$J$111</definedName>
    <definedName name="Z_C813679C_1F25_4E8B_B995_533787F0CCF2_.wvu.PrintArea" localSheetId="3" hidden="1">'Posluchárna UA5'!$A$2:$J$111</definedName>
    <definedName name="Z_C813679C_1F25_4E8B_B995_533787F0CCF2_.wvu.PrintTitles" localSheetId="1" hidden="1">'Posluchárna UA3'!$2:$2</definedName>
    <definedName name="Z_C813679C_1F25_4E8B_B995_533787F0CCF2_.wvu.PrintTitles" localSheetId="2" hidden="1">'Posluchárna UA4'!$2:$2</definedName>
    <definedName name="Z_C813679C_1F25_4E8B_B995_533787F0CCF2_.wvu.PrintTitles" localSheetId="3" hidden="1">'Posluchárna UA5'!$2:$2</definedName>
    <definedName name="Z_D80F4BCD_90E6_4CF9_BB80_CD28A212AF14_.wvu.Cols" localSheetId="1" hidden="1">'Posluchárna UA3'!#REF!</definedName>
    <definedName name="Z_D80F4BCD_90E6_4CF9_BB80_CD28A212AF14_.wvu.Cols" localSheetId="2" hidden="1">'Posluchárna UA4'!#REF!</definedName>
    <definedName name="Z_D80F4BCD_90E6_4CF9_BB80_CD28A212AF14_.wvu.Cols" localSheetId="3" hidden="1">'Posluchárna UA5'!#REF!</definedName>
    <definedName name="Z_D80F4BCD_90E6_4CF9_BB80_CD28A212AF14_.wvu.FilterData" localSheetId="1" hidden="1">'Posluchárna UA3'!$A$2:$J$112</definedName>
    <definedName name="Z_D80F4BCD_90E6_4CF9_BB80_CD28A212AF14_.wvu.FilterData" localSheetId="2" hidden="1">'Posluchárna UA4'!$A$2:$J$111</definedName>
    <definedName name="Z_D80F4BCD_90E6_4CF9_BB80_CD28A212AF14_.wvu.FilterData" localSheetId="3" hidden="1">'Posluchárna UA5'!$A$2:$J$111</definedName>
    <definedName name="Z_D80F4BCD_90E6_4CF9_BB80_CD28A212AF14_.wvu.PrintArea" localSheetId="1" hidden="1">'Posluchárna UA3'!$A$2:$J$112</definedName>
    <definedName name="Z_D80F4BCD_90E6_4CF9_BB80_CD28A212AF14_.wvu.PrintArea" localSheetId="2" hidden="1">'Posluchárna UA4'!$A$2:$J$111</definedName>
    <definedName name="Z_D80F4BCD_90E6_4CF9_BB80_CD28A212AF14_.wvu.PrintArea" localSheetId="3" hidden="1">'Posluchárna UA5'!$A$2:$J$111</definedName>
    <definedName name="Z_D80F4BCD_90E6_4CF9_BB80_CD28A212AF14_.wvu.PrintTitles" localSheetId="1" hidden="1">'Posluchárna UA3'!$2:$2</definedName>
    <definedName name="Z_D80F4BCD_90E6_4CF9_BB80_CD28A212AF14_.wvu.PrintTitles" localSheetId="2" hidden="1">'Posluchárna UA4'!$2:$2</definedName>
    <definedName name="Z_D80F4BCD_90E6_4CF9_BB80_CD28A212AF14_.wvu.PrintTitles" localSheetId="3" hidden="1">'Posluchárna UA5'!$2:$2</definedName>
    <definedName name="Z_F18F5723_E1DD_4928_A1A8_38350028BAD1_.wvu.Cols" localSheetId="1" hidden="1">'Posluchárna UA3'!#REF!</definedName>
    <definedName name="Z_F18F5723_E1DD_4928_A1A8_38350028BAD1_.wvu.Cols" localSheetId="2" hidden="1">'Posluchárna UA4'!#REF!</definedName>
    <definedName name="Z_F18F5723_E1DD_4928_A1A8_38350028BAD1_.wvu.Cols" localSheetId="3" hidden="1">'Posluchárna UA5'!#REF!</definedName>
    <definedName name="Z_F18F5723_E1DD_4928_A1A8_38350028BAD1_.wvu.FilterData" localSheetId="1" hidden="1">'Posluchárna UA3'!$A$2:$J$2</definedName>
    <definedName name="Z_F18F5723_E1DD_4928_A1A8_38350028BAD1_.wvu.FilterData" localSheetId="2" hidden="1">'Posluchárna UA4'!$A$2:$J$2</definedName>
    <definedName name="Z_F18F5723_E1DD_4928_A1A8_38350028BAD1_.wvu.FilterData" localSheetId="3" hidden="1">'Posluchárna UA5'!$A$2:$J$2</definedName>
    <definedName name="Z_F18F5723_E1DD_4928_A1A8_38350028BAD1_.wvu.PrintArea" localSheetId="1" hidden="1">'Posluchárna UA3'!$A$2:$J$111</definedName>
    <definedName name="Z_F18F5723_E1DD_4928_A1A8_38350028BAD1_.wvu.PrintArea" localSheetId="2" hidden="1">'Posluchárna UA4'!$A$2:$J$110</definedName>
    <definedName name="Z_F18F5723_E1DD_4928_A1A8_38350028BAD1_.wvu.PrintArea" localSheetId="3" hidden="1">'Posluchárna UA5'!$A$2:$J$110</definedName>
    <definedName name="Z_F18F5723_E1DD_4928_A1A8_38350028BAD1_.wvu.PrintTitles" localSheetId="1" hidden="1">'Posluchárna UA3'!$2:$2</definedName>
    <definedName name="Z_F18F5723_E1DD_4928_A1A8_38350028BAD1_.wvu.PrintTitles" localSheetId="2" hidden="1">'Posluchárna UA4'!$2:$2</definedName>
    <definedName name="Z_F18F5723_E1DD_4928_A1A8_38350028BAD1_.wvu.PrintTitles" localSheetId="3" hidden="1">'Posluchárna UA5'!$2:$2</definedName>
    <definedName name="Z_F90F35A0_45DC_43E2_BCBB_574D198A967A_.wvu.Cols" localSheetId="1" hidden="1">'Posluchárna UA3'!$B:$B</definedName>
    <definedName name="Z_F90F35A0_45DC_43E2_BCBB_574D198A967A_.wvu.Cols" localSheetId="2" hidden="1">'Posluchárna UA4'!$B:$B</definedName>
    <definedName name="Z_F90F35A0_45DC_43E2_BCBB_574D198A967A_.wvu.Cols" localSheetId="3" hidden="1">'Posluchárna UA5'!$B:$B</definedName>
    <definedName name="Z_F90F35A0_45DC_43E2_BCBB_574D198A967A_.wvu.FilterData" localSheetId="1" hidden="1">'Posluchárna UA3'!$A$2:$J$112</definedName>
    <definedName name="Z_F90F35A0_45DC_43E2_BCBB_574D198A967A_.wvu.FilterData" localSheetId="2" hidden="1">'Posluchárna UA4'!$A$2:$J$111</definedName>
    <definedName name="Z_F90F35A0_45DC_43E2_BCBB_574D198A967A_.wvu.FilterData" localSheetId="3" hidden="1">'Posluchárna UA5'!$A$2:$J$111</definedName>
    <definedName name="Z_F90F35A0_45DC_43E2_BCBB_574D198A967A_.wvu.PrintArea" localSheetId="1" hidden="1">'Posluchárna UA3'!$A$1:$J$76</definedName>
    <definedName name="Z_F90F35A0_45DC_43E2_BCBB_574D198A967A_.wvu.PrintArea" localSheetId="2" hidden="1">'Posluchárna UA4'!$A$1:$J$75</definedName>
    <definedName name="Z_F90F35A0_45DC_43E2_BCBB_574D198A967A_.wvu.PrintArea" localSheetId="3" hidden="1">'Posluchárna UA5'!$A$1:$J$75</definedName>
    <definedName name="Z_F90F35A0_45DC_43E2_BCBB_574D198A967A_.wvu.PrintArea" localSheetId="0" hidden="1">Rekapitulace!$A$1:$E$19</definedName>
    <definedName name="Z_F90F35A0_45DC_43E2_BCBB_574D198A967A_.wvu.PrintTitles" localSheetId="1" hidden="1">'Posluchárna UA3'!$2:$2</definedName>
    <definedName name="Z_F90F35A0_45DC_43E2_BCBB_574D198A967A_.wvu.PrintTitles" localSheetId="2" hidden="1">'Posluchárna UA4'!$2:$2</definedName>
    <definedName name="Z_F90F35A0_45DC_43E2_BCBB_574D198A967A_.wvu.PrintTitles" localSheetId="3" hidden="1">'Posluchárna UA5'!$2:$2</definedName>
  </definedNames>
  <calcPr calcId="191029"/>
  <customWorkbookViews>
    <customWorkbookView name="Ján Hadžega – osobní zobrazení" guid="{F90F35A0-45DC-43E2-BCBB-574D198A967A}" mergeInterval="0" personalView="1" maximized="1" xWindow="1912" yWindow="-8" windowWidth="1936" windowHeight="1056" activeSheetId="2"/>
    <customWorkbookView name="Antonín Turek – osobní zobrazení" guid="{A3E3B2AA-9BB5-41C9-8CA9-3FF2F938F5E3}" mergeInterval="0" personalView="1" maximized="1" xWindow="-8" yWindow="-8" windowWidth="1854" windowHeight="1096" activeSheetId="1"/>
    <customWorkbookView name="Vladimír Lazárek – osobní zobrazení" guid="{39FBE80E-7970-4C33-A679-A4FAFA52E768}" mergeInterval="0" personalView="1" maximized="1" xWindow="-8" yWindow="-8" windowWidth="1936" windowHeight="1056" activeSheetId="4"/>
    <customWorkbookView name="David Jakubec – osobní zobrazení" guid="{5A8C5846-FCD8-4C75-AD55-AF757C984B4F}" mergeInterval="0" personalView="1" maximized="1" xWindow="-8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J38" i="4" l="1"/>
  <c r="J37" i="4"/>
  <c r="J24" i="4"/>
  <c r="J38" i="3"/>
  <c r="J37" i="3"/>
  <c r="J36" i="3"/>
  <c r="J24" i="3"/>
  <c r="J22" i="2" l="1"/>
  <c r="J6" i="4" l="1"/>
  <c r="J39" i="2"/>
  <c r="J38" i="2"/>
  <c r="J21" i="4" l="1"/>
  <c r="J21" i="3"/>
  <c r="J19" i="2"/>
  <c r="J28" i="4"/>
  <c r="J28" i="3"/>
  <c r="J26" i="2"/>
  <c r="J73" i="3" l="1"/>
  <c r="J72" i="3"/>
  <c r="J71" i="3"/>
  <c r="J70" i="3"/>
  <c r="J69" i="3"/>
  <c r="J68" i="3"/>
  <c r="J67" i="3"/>
  <c r="J66" i="3"/>
  <c r="J65" i="3"/>
  <c r="J64" i="3"/>
  <c r="J63" i="3"/>
  <c r="J62" i="3"/>
  <c r="J26" i="4" l="1"/>
  <c r="J26" i="3"/>
  <c r="J40" i="4"/>
  <c r="J40" i="3"/>
  <c r="J25" i="4" l="1"/>
  <c r="J23" i="4"/>
  <c r="J22" i="4"/>
  <c r="J25" i="3"/>
  <c r="J23" i="3"/>
  <c r="J22" i="3"/>
  <c r="J23" i="2"/>
  <c r="J21" i="2"/>
  <c r="J20" i="2"/>
  <c r="J36" i="4" l="1"/>
  <c r="J37" i="2"/>
  <c r="J14" i="3" l="1"/>
  <c r="J12" i="3"/>
  <c r="J12" i="2"/>
  <c r="J19" i="4"/>
  <c r="J19" i="3"/>
  <c r="J17" i="2"/>
  <c r="J15" i="2"/>
  <c r="J17" i="3"/>
  <c r="J17" i="4"/>
  <c r="J16" i="4"/>
  <c r="J16" i="3"/>
  <c r="J14" i="2"/>
  <c r="J6" i="3" l="1"/>
  <c r="J6" i="2"/>
  <c r="J44" i="4" l="1"/>
  <c r="J43" i="4"/>
  <c r="J44" i="3"/>
  <c r="J43" i="3"/>
  <c r="J44" i="2"/>
  <c r="J45" i="2"/>
  <c r="J42" i="3" l="1"/>
  <c r="J43" i="2"/>
  <c r="J42" i="4"/>
  <c r="B13" i="1" l="1"/>
  <c r="J14" i="4"/>
  <c r="J12" i="4"/>
  <c r="J73" i="4" l="1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8" i="4"/>
  <c r="J57" i="4"/>
  <c r="J55" i="4"/>
  <c r="J54" i="4"/>
  <c r="J53" i="4"/>
  <c r="J52" i="4"/>
  <c r="J51" i="4"/>
  <c r="J50" i="4"/>
  <c r="J49" i="4"/>
  <c r="J48" i="4"/>
  <c r="H47" i="4"/>
  <c r="H46" i="4"/>
  <c r="J41" i="4"/>
  <c r="J39" i="4"/>
  <c r="J34" i="4"/>
  <c r="J33" i="4"/>
  <c r="J32" i="4"/>
  <c r="J31" i="4"/>
  <c r="J29" i="4"/>
  <c r="J18" i="4"/>
  <c r="J15" i="4"/>
  <c r="J13" i="4"/>
  <c r="J10" i="4"/>
  <c r="J9" i="4"/>
  <c r="J8" i="4"/>
  <c r="J7" i="4"/>
  <c r="J46" i="4" l="1"/>
  <c r="J56" i="4"/>
  <c r="J47" i="4"/>
  <c r="J11" i="4"/>
  <c r="J27" i="4"/>
  <c r="J20" i="4"/>
  <c r="J35" i="4"/>
  <c r="J59" i="4"/>
  <c r="J30" i="4"/>
  <c r="J5" i="4"/>
  <c r="H46" i="3"/>
  <c r="H47" i="3"/>
  <c r="J13" i="3"/>
  <c r="J9" i="3"/>
  <c r="J45" i="4" l="1"/>
  <c r="J75" i="4"/>
  <c r="C13" i="1" s="1"/>
  <c r="J8" i="3" l="1"/>
  <c r="J61" i="3" l="1"/>
  <c r="J60" i="3"/>
  <c r="J58" i="3"/>
  <c r="J57" i="3"/>
  <c r="J55" i="3"/>
  <c r="J54" i="3"/>
  <c r="J53" i="3"/>
  <c r="J52" i="3"/>
  <c r="J51" i="3"/>
  <c r="J50" i="3"/>
  <c r="J49" i="3"/>
  <c r="J48" i="3"/>
  <c r="J41" i="3"/>
  <c r="J39" i="3"/>
  <c r="J34" i="3"/>
  <c r="J33" i="3"/>
  <c r="J32" i="3"/>
  <c r="J31" i="3"/>
  <c r="J29" i="3"/>
  <c r="J18" i="3"/>
  <c r="J15" i="3"/>
  <c r="J10" i="3"/>
  <c r="J7" i="3"/>
  <c r="B11" i="1"/>
  <c r="J68" i="2"/>
  <c r="J46" i="3" l="1"/>
  <c r="J5" i="3"/>
  <c r="J30" i="3"/>
  <c r="J11" i="3"/>
  <c r="J47" i="3"/>
  <c r="J27" i="3"/>
  <c r="J56" i="3"/>
  <c r="J35" i="3"/>
  <c r="J59" i="3"/>
  <c r="J20" i="3"/>
  <c r="J53" i="2"/>
  <c r="J45" i="3" l="1"/>
  <c r="J75" i="3" s="1"/>
  <c r="C12" i="1" s="1"/>
  <c r="E12" i="1" s="1"/>
  <c r="H48" i="2"/>
  <c r="H47" i="2"/>
  <c r="J42" i="2"/>
  <c r="J40" i="2" l="1"/>
  <c r="J33" i="2" l="1"/>
  <c r="J29" i="2" l="1"/>
  <c r="J30" i="2" l="1"/>
  <c r="J16" i="2"/>
  <c r="J11" i="2" l="1"/>
  <c r="J9" i="2" l="1"/>
  <c r="J8" i="2" l="1"/>
  <c r="J59" i="2" l="1"/>
  <c r="J58" i="2"/>
  <c r="J57" i="2" s="1"/>
  <c r="J7" i="2" l="1"/>
  <c r="J5" i="2" l="1"/>
  <c r="J74" i="2" l="1"/>
  <c r="J73" i="2"/>
  <c r="J72" i="2"/>
  <c r="J71" i="2"/>
  <c r="J70" i="2"/>
  <c r="J69" i="2"/>
  <c r="J67" i="2"/>
  <c r="J66" i="2"/>
  <c r="J65" i="2"/>
  <c r="J64" i="2"/>
  <c r="J63" i="2"/>
  <c r="J62" i="2"/>
  <c r="J61" i="2"/>
  <c r="J56" i="2"/>
  <c r="J55" i="2"/>
  <c r="J54" i="2"/>
  <c r="J52" i="2"/>
  <c r="J51" i="2"/>
  <c r="J50" i="2"/>
  <c r="J49" i="2"/>
  <c r="J48" i="2"/>
  <c r="J47" i="2"/>
  <c r="J41" i="2"/>
  <c r="J36" i="2" s="1"/>
  <c r="J35" i="2"/>
  <c r="J34" i="2"/>
  <c r="J32" i="2"/>
  <c r="J31" i="2"/>
  <c r="J27" i="2"/>
  <c r="J13" i="2"/>
  <c r="J25" i="2" l="1"/>
  <c r="J46" i="2"/>
  <c r="J28" i="2"/>
  <c r="J60" i="2"/>
  <c r="J10" i="2"/>
  <c r="J24" i="2"/>
  <c r="J18" i="2" s="1"/>
  <c r="J76" i="2" l="1"/>
  <c r="C11" i="1" s="1"/>
  <c r="E11" i="1" s="1"/>
  <c r="E13" i="1" l="1"/>
  <c r="E14" i="1" l="1"/>
</calcChain>
</file>

<file path=xl/sharedStrings.xml><?xml version="1.0" encoding="utf-8"?>
<sst xmlns="http://schemas.openxmlformats.org/spreadsheetml/2006/main" count="611" uniqueCount="163">
  <si>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</si>
  <si>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</si>
  <si>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</si>
  <si>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</si>
  <si>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</si>
  <si>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</si>
  <si>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</si>
  <si>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Instalace a služby</t>
  </si>
  <si>
    <t>AV TECHNOLOGIE</t>
  </si>
  <si>
    <t>AV TECHNOLOGIE - cena celkem bez DPH:</t>
  </si>
  <si>
    <t>m</t>
  </si>
  <si>
    <t>kpl</t>
  </si>
  <si>
    <t>Instalace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</si>
  <si>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</si>
  <si>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</si>
  <si>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</si>
  <si>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</si>
  <si>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</si>
  <si>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</si>
  <si>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</si>
  <si>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popis pro VŘ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</si>
  <si>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</si>
  <si>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</si>
  <si>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</si>
  <si>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 případě že výrobce na daný produkt poskytuje záruku delší než dva roky, bude uplatněna délka záruky stanovená výrobcem.</t>
  </si>
  <si>
    <t>set</t>
  </si>
  <si>
    <t>Montážní materiál</t>
  </si>
  <si>
    <t>Signálový extender - vysílač</t>
  </si>
  <si>
    <t>Kabel FTP cat.6</t>
  </si>
  <si>
    <t>Dotykový panel</t>
  </si>
  <si>
    <t>Kabeláž + příslušenství</t>
  </si>
  <si>
    <t>Konektory</t>
  </si>
  <si>
    <t>Kabel audio</t>
  </si>
  <si>
    <t xml:space="preserve">Symetrický stíněný audio mono kabel. </t>
  </si>
  <si>
    <t>Instalace interfacové techniky (Instalace interfacové techniky, přístrojové skříně a rozvaděče. Vyvázání kabeláže a zapojení napájení)</t>
  </si>
  <si>
    <t>h</t>
  </si>
  <si>
    <t>Doprava</t>
  </si>
  <si>
    <t>Programování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</si>
  <si>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</si>
  <si>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Příslušenství rack</t>
  </si>
  <si>
    <t>19" rozvodný panel  1U 8x230V UTE, přívod černý - 2m, podsvícený vypínač</t>
  </si>
  <si>
    <t xml:space="preserve">Instalace řídícího systému (Řídící jednotka, Ovládací prvky, Silové vypínače ovládané z ŘS) </t>
  </si>
  <si>
    <t>Projektový managment (Obhlídky na místě, Konzultace, Kontrolní dny)</t>
  </si>
  <si>
    <t>Další práce (Úklid materiálu, nářadí, likvidace obalů)</t>
  </si>
  <si>
    <t>Signálový extender - přijímač</t>
  </si>
  <si>
    <t>Kontrolér</t>
  </si>
  <si>
    <t>Ozvučení</t>
  </si>
  <si>
    <t>Interface technologie</t>
  </si>
  <si>
    <t>Kontrolér řídicího systému. Minimální technické parametry kontroléru: 256MB RAM, 6x RS232, 8x IR, 8x IO, 4x relé, audio in/out, 1x LAN, slot pro SD kartu, vestavěný webový server.</t>
  </si>
  <si>
    <t>Rozvodný panel do racku</t>
  </si>
  <si>
    <t>Mixážní systém</t>
  </si>
  <si>
    <t>Rozšíření mix. matice pro převod interní sběrnice na protokol Dante, min. 4x RJ 45 konektor,  RS-232, vč. rackových úchytů</t>
  </si>
  <si>
    <t>Držák</t>
  </si>
  <si>
    <t>Zesilovač</t>
  </si>
  <si>
    <t>Bezdrátový přepínač</t>
  </si>
  <si>
    <t>Ostatní rackové drobné příslušensntí obsahující police, záslepky, šrouby, vyvazovací profily, ard..</t>
  </si>
  <si>
    <t>Extender pro přenos HDMI po kabelu CATx - Přijímač. Minimální parametry: Podpora standardů HDBase-T, HDMI 1.4a, HDCP 2.2. Podpora 4K/UHD@60Hz 4:2:0. Přenos 1920x1200 a 1080p/60 na 100 m, přenos 4K/UHD na 70 m. Přenos RS-232 (obousměrně) a IR příkazů. HDCP kompatibilní. Podpora přenosu EDID, CEC, 3D. PoCc napájení přijímače po CATx kabelu.</t>
  </si>
  <si>
    <t>Extender pro přenos HDMI po kabelu CATx - Vysílač. Minimální parametry: Podpora standardů HDBase-T, HDMI 1.4a, HDCP 2.2. Podpora 4K/UHD@60Hz 4:2:0. Přenos 1920x1200 a 1080p/60 na 100 m, přenos 4K/UHD na 70 m, Přenos RS-232 (obousměrně) a IR příkazů. HDCP kompatibilní. Podpora přenosu EDID, CEC, 3D. PoCc napájení přijímače po CATx kabelu.</t>
  </si>
  <si>
    <t>Ostatní drobný montážní materiál (pásky, svorky, kotvící materiál, atd.)</t>
  </si>
  <si>
    <t>Instalace kabeláže včetně konektorů (Příprava a pokládka kabelového svazku. Konektory: audio, video, řízení, napájení.)</t>
  </si>
  <si>
    <t>Patch kabel S/FTP</t>
  </si>
  <si>
    <t>Dante switch</t>
  </si>
  <si>
    <t>Doprava, ubytování, diety.</t>
  </si>
  <si>
    <t>Zobrazovače, projekce</t>
  </si>
  <si>
    <t>Zesilovač I.S.</t>
  </si>
  <si>
    <t>Zesilovač indukční smyčky - bude využit stávající</t>
  </si>
  <si>
    <t>Dante převodník</t>
  </si>
  <si>
    <t>Zdroje signálu</t>
  </si>
  <si>
    <t>Dante převodník  - min. 2x USB vstup a 2x USB výstup, napájení PoE</t>
  </si>
  <si>
    <t>Prezentační PC katedra</t>
  </si>
  <si>
    <t>USB přepínač</t>
  </si>
  <si>
    <t>USB 3.1 přepínač periferií 4:4, který umožňuje sdílet 4 počítače se zařízeními USB3.1 Gen1, jako jsou klávesnice, myš a další periferní zařízení,  LED indikátory zobrazují vybraný port, výběr portů pomocí dálkového ovladače nebo propojení RS-422 / RS-485.</t>
  </si>
  <si>
    <t>Přípojné místo katedra</t>
  </si>
  <si>
    <t>Demontáže</t>
  </si>
  <si>
    <t>Stavební práce</t>
  </si>
  <si>
    <t>Drobné přípomocné stavební práce, které se týkají především zpřístupnění stávajících kabelových tras a jejich zprůchodnění.</t>
  </si>
  <si>
    <t>Datový UTP cat.5 kabel bezhalogenový.</t>
  </si>
  <si>
    <t>Kabel UTP CAT.5</t>
  </si>
  <si>
    <t>USB kabel</t>
  </si>
  <si>
    <t>Switch</t>
  </si>
  <si>
    <t>Posluchárna UA3 - AV technika</t>
  </si>
  <si>
    <t>Stropní držák projektoru</t>
  </si>
  <si>
    <t>Konferenční datový projektor</t>
  </si>
  <si>
    <t xml:space="preserve">Univerzální držák datového projektoru s možností doladění umístění projektoru po instalaci. Bílý komaxit. Nosnost dle použitého projektoru. Včetně tyče pro vnitřní vedení kabeláže. </t>
  </si>
  <si>
    <t>Podružné stavební práce + prvky</t>
  </si>
  <si>
    <t>Revizní otvory do SDK podhledu</t>
  </si>
  <si>
    <t>Revizní dvířka do SDK podhledu, včetně krytí, rozměry min. 500x500mm (max. 600x600mm). Cena včetně instalačního materiálu a práce s osazením do stávajícího SDK podhledu, včetně začištění.</t>
  </si>
  <si>
    <t>SDK práce</t>
  </si>
  <si>
    <t>Práce spojené s deinstalací a opětovnou instalací zařízení v podhledu pro možnost protažení AV kabeláže nad SDK podhledem (provozní světla).</t>
  </si>
  <si>
    <t>Rámové plátno</t>
  </si>
  <si>
    <t>Rámová projekční plocha s černým rámečkem  Projekční povrch se ziskem min. 1.0 a pozorovacím úhlem min. 120°. Formát 16:9, rozměr obrazu 360x203 cm.</t>
  </si>
  <si>
    <t>Katedra</t>
  </si>
  <si>
    <t>Interaktivní displej katedra</t>
  </si>
  <si>
    <t>Interaktivní panel s minimálními parametry: úhlopříčka 24", dotyková technologie musí rozpoznat min 10 současných dotyků a multidotyková gesta. Na rámu panelu jsou 4 funkční tlačítka pro výběr barvy digitálního inkoustu. Dodávka interaktivního panelu musí obsahovat i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</t>
  </si>
  <si>
    <t>Reproduktorová soustava</t>
  </si>
  <si>
    <t>Sloupová line-array reprosoustava s min. parametry: min 14x2", min. 300W / 8Ω, citlivost min 95 dB, freq. Rozsah min 80 Hz - 18 kHz, pokrytí min 140°x40° H x V, EQ přepínač, max rozměry do 1100x100x160 mm, vč. polohovatelného nástěnného držáku min ±65° do stran a  min ±15° náklon, bílá barva</t>
  </si>
  <si>
    <t>Datový přepínač s min. parametry: 5 portů 10/100/1000Mbit z toho min. 4 porty PoE, celkový napájecí výkon přes PoE min 60W, buffer pro min. 128tis. packetu, podporou až 4tis. MAC adres, pasivní chlazení</t>
  </si>
  <si>
    <t>Rack zázemí</t>
  </si>
  <si>
    <t>Rack v zázemí učebny - bude využit stávající</t>
  </si>
  <si>
    <t>Racková konstrukce</t>
  </si>
  <si>
    <t>19" hliníková racková konstrukce pro instalaci do katery, výška 15U.</t>
  </si>
  <si>
    <t>Kobimovaný maticový přepínač</t>
  </si>
  <si>
    <t>Kombinovaný maticový přepínač s min. parametry: 6 x 2. Podpora standardů HDMI 1.4, HDBase-T, HDCP. Rozlišení 4K/UHD @ 60Hz 4:2:0, 2048x1080 nebo 1920x120 nebo 1080p. Vstupy: 4x HDMI, 2x CATx (standard HDBase-T)
Výstupy: zrcadlené 2x CATx (standard HDBase-T) + 2x HDMI. Audio: 4x stereo In, 2x stereo Out. Rozšířený EDID management se 100 paměťmi na vstupu. Audio embeding z AUX vstupů. Audio de-embeding z HDMI signálu.
Separátní audio a video přepínání. HDCP kompatibilní. Audio DSP. Ovládání: Tlačítka na čelním panelu, RS-232, IP.</t>
  </si>
  <si>
    <t>Řídicí systém</t>
  </si>
  <si>
    <t xml:space="preserve">Dotykový panel drátový vestavný. Minimální technické parametry panelu: úhlopříčka 7" 16:9, rozlišení 1280x800, 32-bitové barvy, kapacitní dotykový IPS displej, vestavěné reproduktory a mikrofon, vestavěný světelný a pohybový senzor, IP komunikace, napájení přes PoE, provedení v masivním hliníkovém šasi. </t>
  </si>
  <si>
    <t>Napájecí distribuční jednotka do racku</t>
  </si>
  <si>
    <t>Malé PDU (Power Distribution Unit) s min. parametry: 4 výstupy IEC-320 C13 lze ovládat samostatně (On / Off / Reset / přepni). Na každém výstupu jsou měřeny elektrické veličiny. Zařízení obsahuje LAN port pro připojení do sítě.</t>
  </si>
  <si>
    <t>Set konetorů k signálové kabeláži (audio, RJ45, RS232, atd.)</t>
  </si>
  <si>
    <t>Kabel reproduktorový</t>
  </si>
  <si>
    <t>Kabel HDMI</t>
  </si>
  <si>
    <t>Demontáž stávající AV techniky a předání investorovi, demontáž stávající AV kabeláže.</t>
  </si>
  <si>
    <t>Instalace video techniky (Projektory včetně držáků, Projekční plochy, Videotechnika)</t>
  </si>
  <si>
    <t>Instalace audio techniky (Reproduktory, Mixážní pult, Digitální audiomatice).</t>
  </si>
  <si>
    <t>Instalace ostatní elektronická zařízení (Interaktivní displej)</t>
  </si>
  <si>
    <t>Programování a SW práce (Řídící systém, režimy a předvolby na dotykovém panelu, tvorba manuálu pro systém)</t>
  </si>
  <si>
    <t>IT služby (Instalace a nastavení PC, Instalace a konfigurace SW, Konzultace)</t>
  </si>
  <si>
    <t>Posluchárna UA4 - AV technika</t>
  </si>
  <si>
    <t>Elektrické plátno</t>
  </si>
  <si>
    <t>Elektrické tubusové plátno. Projekční povrch se ziskem min. 1.0 a pozorovacím úhlem min. 120°. Rozměr obrazu 322x181cm. Formát 16:9. Včetně kotvícího materiálu a distančních sloupků pro odsazení od stěny.</t>
  </si>
  <si>
    <t>Releový modul</t>
  </si>
  <si>
    <t>Modul pro ovládání plátna pomocí řídicího systému. Musí minimálně umožňovat napojení na releové kontakty řídicího systému s výstupem pro přepínání fáze plátna (pro pohyb plátna nahoru a dolů).</t>
  </si>
  <si>
    <t>Stropní držák reproduktorů</t>
  </si>
  <si>
    <t xml:space="preserve">Univerzální držák reproduktorů. Bílý komaxit. Nosnost dle použitého reproduktoru. Včetně tyče pro vnitřní vedení kabeláže. </t>
  </si>
  <si>
    <t>Posluchárna UA5 - AV technika</t>
  </si>
  <si>
    <t>Laserový konferenční datový projektor</t>
  </si>
  <si>
    <t>Elektrické tubusové plátno. Projekční povrch se ziskem min. 1.0 a pozorovacím úhlem min. 120°. Rozměr obrazu 292x164cm. Formát 16:9. Včetně kotvícího materiálu a distančních sloupků pro odsazení od stěny.</t>
  </si>
  <si>
    <t>Sloupová line-array reprosoustava s minimálními parametry: min 8x2", min. 140W / 8Ω, citlivost min 93 dB, freq. Rozsah min 80 Hz - 18 kHz, pokrytí min 140°x20° H x V, EQ přepínač, max rozměry do 550x1100x160 mm, vč. polohovatelného nástěnného držáku min ±65° do stran a  min ±15° náklon, bílá barva</t>
  </si>
  <si>
    <t>Koncový zesilovač s minimálními parametry: min 2x_200W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</t>
  </si>
  <si>
    <t>VCF systém</t>
  </si>
  <si>
    <t>Mobilní skříňka pro rack UA1+UA2+UA3+UA4+UA5</t>
  </si>
  <si>
    <t>Katedra UA3+UA4+UA5</t>
  </si>
  <si>
    <t>Set koncový zesilovač + DSP procesor, s minimální konfigurací: 2x 450W - 8Ω, presety pro reprosoustavy, nastavení EQ, propustí, limitace a zpoždění, LCD panel, LED indikace stavu, symetrické vstupy, výška každého zařízení max 2U</t>
  </si>
  <si>
    <t>USB tlačítko</t>
  </si>
  <si>
    <t>Přídavný odkládací držák na stůl pro tlačítka. Provedení v černém matném plastu. Balení neobsahuje USB tlačítka</t>
  </si>
  <si>
    <r>
      <t xml:space="preserve">Bezdrátový prezentační přepínač pro sdílení obrazu a zvuku ze zařízení typu notebook, smartphone, tablet na displej nebo projektor. Sdílení lze spustit z USB tlačítka nebo aplikace prostřednictvím integrovaného WiFi access pointu v přepínači. Obraz z mobilních zařízení je sdílen pomocí aplikace nebo standardů Miracast, AirPlay, Google Cast. </t>
    </r>
    <r>
      <rPr>
        <sz val="10"/>
        <rFont val="Arial"/>
        <family val="2"/>
        <charset val="238"/>
      </rPr>
      <t>Sdílení až 2 zařízení na displeji nebo projektoru najednou. Vzdálená správa přes webové rozhraní nebo aplikace. Zařízení je certifikováno ISO 27001 - řízení bezpečnosti informací. Komunikace mezi USB tlačítkem a přepínačem je šifrována a chráněna digitálním certifikátem. Minimální technické parametry: video výstup 4K UHD (3840*2160) @ 30Hz. HDMI 1.4b, integrovaný WiFi access point 2,4 nebo 5 GHz, 1x USB-C tlačítko v balení, podporované OS Windows 8 a vyšší (64bit), MacOS 10.13 a vyšší, Android 9.0 a vyšší , iOS 12 a vyšší. Výstupy: 1x HDMI. 1x USB-A. 1x USB-C, 1x LAN</t>
    </r>
  </si>
  <si>
    <r>
      <t xml:space="preserve">Přídavné USB-C tlačítko pro výše uvedený systém. </t>
    </r>
    <r>
      <rPr>
        <sz val="10"/>
        <rFont val="Arial"/>
        <family val="2"/>
        <charset val="238"/>
      </rPr>
      <t>Komunikace mezi USB tlačítkem a přepínačem je šifrována a chráněna digitálním certifikátem</t>
    </r>
  </si>
  <si>
    <t>Datový přepínač s min. 10 porty 10/100/1000Mbit z toho mi.8 portů PoE, celkový napájecí výkon přes PoE je min. 130W, buffer pro min. 256tis. packetu, pasivní chlazení, set pro instalaci do rack, s napájecím zdrojem</t>
  </si>
  <si>
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</si>
  <si>
    <t>19" hliníková racková konstrukce pro instalaci do katedry, výška 15U.</t>
  </si>
  <si>
    <t>Kontrolér řídicího systému. Minimální technické parametry kontroléru: 2 GB RAM, 4x RS232, 8x univerzální port (digital I/O, IR, RS out), 2x relé, 1x LAN, vestavěný webový server.</t>
  </si>
  <si>
    <t>Rozšiřující modul, 3 x RS232, 8 x multifunkční versatile port, připojení do LAN, napájení PoE</t>
  </si>
  <si>
    <t>Adaptér</t>
  </si>
  <si>
    <t>Napájecí adaptér</t>
  </si>
  <si>
    <t>Konferenční datový projektor s minimálními parametry: technologie laser + 3LCD, rozlišení min. 1920x 1200,  výkon  min. 8000 lumenů, kontrast min. 3000 000 : 1, obrazové vstupy min. 2 x HDMI, VGA, HDBaseT, hmotnost max. 19 kg, včetně objektivu s min. projekčním rozsahem 1,6 -2,5 :1.</t>
  </si>
  <si>
    <t>Konferenční datový projektor s minimálními parametry: technologie laser + DLP, rozlišení min. 1920x 1200,  výkon  min. 8800 lumenů, kontrast min. 3 000 000 : 1, obrazové vstupy min. 2 x HDMI, VGA, HDBaseT, hmotnost max. 15 kg, včetně objektivu s min. projekčním rozsahem 1,25 -2,0 :1.</t>
  </si>
  <si>
    <t>VCF systém + kamera + příslušenství je separátní dodávkou investora</t>
  </si>
  <si>
    <t>Redukce USB-C na USB 3.0</t>
  </si>
  <si>
    <t>Příslušenství</t>
  </si>
  <si>
    <t>Převodník osazený technologií DANTE - min. 2x USB vstup a 2x USB výstup, musí umožňovat napájení zařízení po PoE</t>
  </si>
  <si>
    <t>Prezentační PC katedra s min. parametry: case desktop mini - max. rozměry 179x35x176mm, výkon CPU min. 16.400 bodu dle nezávislého testu cpubenchmark.net, operační paměť min. 8GB DDR5, SSD disk s kapacitou min.512GB, dále musí obsahovat: Gbit síťovou kartu, Wifi standardu 802.11ax (2x2), Bluetooth 5.0, min. vstupy a výstupy: 1x video výstup HDMI a 2x DisplayPort, USB Type-C, USB 3.2, M.2 PCIe x1-2230, klávesnici a myš stejného výrobce, součástí dodávky je operační systém s podporu AD (domény) a servisní služba u zákazníka s odezvou do následujícího pracovního dne od nahlášení servisní události</t>
  </si>
  <si>
    <t>USB přepínač periferií 4:4, ve standardu USB 3.1, který umožňuje sdílet min. 4 počítače se zařízeními USB 3.1 Gen1, jako jsou klávesnice, myš a další periferní zařízení,  LED indikátory musí umožňovat zobrazovat vybraný port, výběr portů musí probíhat pomocí dálkového ovladače nebo propojení RS-422 / RS-485.</t>
  </si>
  <si>
    <t>Kombinovaný maticový přepínač s min. parametry: 6 x 2. Podpora standardů HDMI 1.4, HDBase-T, HDCP. Rozlišení min. 4K/UHD @ 60Hz 4:2:0, 2048x1080 nebo 1920x120 nebo 1080p. Vstupy min.: 4x HDMI, 2x CATx (standard HDBase-T). Výstupy min.: zrcadlené 2x CATx (standard HDBase-T) + 2x HDMI. Audio min.: 4x stereo In, 2x stereo Out. Musí mít rozšířený EDID management s min. 100x uložení nastavení na vstupu. Musí umožňovat audio embeding z AUX vstupů a současně audio de-embeding z HDMI signálu a dále taky separátní audio a video přepínání. HDCP kompatibilní. Audio DSP. Musí umožňovat ovládání: tlačítka na čelním panelu, a současně i RS-232, a současně i IP.</t>
  </si>
  <si>
    <t>Interaktivní panel s minimálními parametry: úhlopříčka 24", dotyková technologie musí rozpoznat min.10 současných dotyků a multidotyková gesta. Na rámu panelu musí být min. 4 funkční tlačítka pro výběr barvy digitálního inkoustu. Dodávka interaktivního panelu musí obsahovat i SW balíček, který obsahuje autorský nástroj učitele – SW pro přípravu interaktivních cvičení musí být plně kompatibilní se soubory s příponou notebook. SW musí umožnovat:  otevřít soubor, spustit všechny aktivity, vč. animací, uložit v původním formátu. Prostředí musí být v českém jazyce. Balíček dále musí obsahovat nástroj pro rychlou přípravu digitálních učebních aktivit a hlasování. Aktivity musí být možno sdílet na žákovská zařízení přes cloud prostředí.</t>
  </si>
  <si>
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musí mít integrovaný indikační LED pro každý kanál a ethernet pro nastavení, kontrolu a monitoring, jako i RS-232 pro řízení</t>
  </si>
  <si>
    <t>Nerezové/hliníkové přípojné místo s víkem pro instalaci do desky stolu, včetně krycí nohy pod desku stolu. Kabeláž a 230V zásuvky musí být uschovány pod víkem. Vybavení min.: 2x 230V zásuvka. Dodávka musí obsahovat Pull-Out kladkový systém pro instalaci min. 4 vytahovacích kabelů (součástí dodávky jsou vytahovací kabely 1x HDMI, 2x USB 3.0 a 1x LAN). Možnost barevného provedení černá, stříbrná, bílá (bude zvoleno dle požadavku investora).</t>
  </si>
  <si>
    <t xml:space="preserve">Katedra. Vnější rozměry katedry min. šíře: 1400× hloubka: 700×výška: 770mm, dodávka včetně: kabelové průchodky, otvoru pro přípojné místo v desce stolu. Kovové provedení samonosné konstrukce z kovového profilu v RAL dle požadavku investora. Stolová deska musí být tvořená laminovanou DTD deskou min tloušťky 22mm s ABS 2mm hranou. Konstrukce musí stát na plastových kluzácích. Čelo katedry bude vybaveno tahokovem, nebo proráženým plechem, apod.  Cena včetně dopravy a instalace. Cena obsahuje dílenskou výrobní dokumentaci, která bude předložena investorovi pro schválení (ideové provedení katedry viz technická zpráva). Výroba bude následovat až po odsouhlasení dokumentace investorem. </t>
  </si>
  <si>
    <t xml:space="preserve">Mobilní skříňka pro rackovou konstrukci s AV technikou. Vnější rozměry minimálně šíře: 700× hloubka: 700× výška 1000 mm, musí obsahovat kabelové průchodky. ovové provedení samonosné konstrukce z kovového profilu v RAL dle požadavku investora. Stolová deska musí být tvořená laminovanou DTD deskou min tloušťky 22mm s ABS 2mm hranou. Skříňka musí být vybavena předními a zadními otevíratelnými dveřmi, které budou opatřeny madlem a zámkem. Mobilita bude zajištěna pomocí pojezdových koleček s brzdou. Kabely musí být vedeny ze skříně kabelovou průchodkou v boku skříně. Spodní část skříně musí být vybavena otvorem pro vedení kabeláže z podlahové krabice.  Čelo a záda skříně budou z tahokovu, nebo proráženého plechu, apod. Umístění v ocelovém rámu, povrchová úprava komaxit. Cena včetně dopravy a instalace. Cena obsahuje dílenskou výrobní dokumentaci, která bude předložena investorovi pro schválení (ideové provedení katedry viz technická zpráva). Výroba bude následovat až po odsouhlasení dokumentace investorem. </t>
  </si>
  <si>
    <t xml:space="preserve">Stíněný kabel CAT6 s LSOH pláštěm. Musí splňovat nejvyšší podporovaný protokol  - 1000BaseT, 1000BaseTX. Požadovaní stínění - fólie kolem všech 4 párů. Šířka pásma min. 250 MHz. Jednotlivé páry musí být odděleny plastovým křížem. </t>
  </si>
  <si>
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</si>
  <si>
    <t>Prodlužovací kabel min. USB 2.0, A-A, délka min. 2 m</t>
  </si>
  <si>
    <t>Nesymetrický stíněný stero kabel. Min. parametrů: 2x 0,14 mm2 ( 2,9 x 5,8 mm ), instalační vhodný pro konektory jack 3.5 mm</t>
  </si>
  <si>
    <t>Kabel pro reproduktory o průřezu min. 2x 2,5 mm2.</t>
  </si>
  <si>
    <t>CAT6 patch kabel délka min. 3 m, min. parametry: dvojité stínění SFTP, AWG26, izolace polyethylen, plášť PVC, typ konektorů RJ45/RJ45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</si>
</sst>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  <font>
      <sz val="14"/>
      <name val="Arial CE"/>
      <charset val="238"/>
    </font>
    <font>
      <sz val="10"/>
      <color rgb="FFFF000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  <xf numFmtId="0" fontId="6" fillId="0" borderId="0"/>
  </cellStyleXfs>
  <cellXfs count="89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165" fontId="12" fillId="0" borderId="3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5" fillId="0" borderId="0" xfId="0" applyFont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left" vertical="top" wrapText="1" shrinkToFit="1"/>
      <protection locked="0"/>
    </xf>
    <xf numFmtId="0" fontId="14" fillId="4" borderId="9" xfId="0" applyFont="1" applyFill="1" applyBorder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2" fillId="3" borderId="11" xfId="0" applyFont="1" applyFill="1" applyBorder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horizontal="left" vertical="top" wrapText="1" shrinkToFit="1"/>
      <protection locked="0"/>
    </xf>
    <xf numFmtId="0" fontId="14" fillId="3" borderId="9" xfId="0" applyFont="1" applyFill="1" applyBorder="1" applyAlignment="1" applyProtection="1">
      <alignment horizontal="left" vertical="top"/>
      <protection locked="0"/>
    </xf>
    <xf numFmtId="0" fontId="6" fillId="0" borderId="8" xfId="3" applyFont="1" applyBorder="1" applyAlignment="1">
      <alignment vertical="center" wrapText="1" shrinkToFit="1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" fontId="18" fillId="0" borderId="0" xfId="0" applyNumberFormat="1" applyFont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166" fontId="6" fillId="0" borderId="8" xfId="2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left" vertical="center" wrapText="1" shrinkToFit="1"/>
    </xf>
    <xf numFmtId="166" fontId="6" fillId="0" borderId="8" xfId="2" applyNumberFormat="1" applyFont="1" applyBorder="1" applyAlignment="1" applyProtection="1">
      <alignment horizontal="right" vertical="center"/>
      <protection locked="0"/>
    </xf>
    <xf numFmtId="0" fontId="6" fillId="0" borderId="8" xfId="19" applyFont="1" applyBorder="1" applyAlignment="1" applyProtection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3" fillId="0" borderId="8" xfId="3" applyFont="1" applyBorder="1" applyAlignment="1">
      <alignment vertical="center" wrapText="1" shrinkToFit="1"/>
    </xf>
    <xf numFmtId="0" fontId="13" fillId="0" borderId="8" xfId="0" applyFont="1" applyBorder="1" applyAlignment="1">
      <alignment horizontal="center" vertical="center" wrapText="1"/>
    </xf>
    <xf numFmtId="166" fontId="13" fillId="0" borderId="8" xfId="2" applyNumberFormat="1" applyFont="1" applyBorder="1" applyAlignment="1" applyProtection="1">
      <alignment vertical="center"/>
      <protection locked="0"/>
    </xf>
    <xf numFmtId="0" fontId="6" fillId="0" borderId="8" xfId="19" applyFont="1" applyFill="1" applyBorder="1" applyAlignment="1" applyProtection="1">
      <alignment horizontal="left" vertical="center" wrapText="1" shrinkToFit="1"/>
    </xf>
    <xf numFmtId="0" fontId="6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166" fontId="0" fillId="0" borderId="8" xfId="2" applyNumberFormat="1" applyFont="1" applyBorder="1" applyAlignment="1" applyProtection="1">
      <alignment horizontal="center" vertical="center"/>
      <protection locked="0"/>
    </xf>
    <xf numFmtId="166" fontId="14" fillId="4" borderId="13" xfId="0" applyNumberFormat="1" applyFont="1" applyFill="1" applyBorder="1" applyAlignment="1" applyProtection="1">
      <alignment horizontal="right" vertical="top" wrapText="1" shrinkToFit="1"/>
      <protection locked="0"/>
    </xf>
    <xf numFmtId="0" fontId="14" fillId="3" borderId="13" xfId="0" applyFont="1" applyFill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>
      <alignment horizontal="center" vertical="top" wrapText="1" shrinkToFit="1"/>
    </xf>
    <xf numFmtId="0" fontId="6" fillId="0" borderId="8" xfId="0" applyFont="1" applyBorder="1" applyAlignment="1" applyProtection="1">
      <alignment horizontal="center" vertical="top" wrapText="1" shrinkToFit="1"/>
      <protection locked="0"/>
    </xf>
    <xf numFmtId="0" fontId="6" fillId="0" borderId="8" xfId="0" applyFont="1" applyBorder="1" applyAlignment="1" applyProtection="1">
      <alignment horizontal="center" vertical="top" textRotation="90" wrapText="1" shrinkToFi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top" wrapText="1" shrinkToFit="1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6" fontId="6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165" fontId="6" fillId="0" borderId="18" xfId="0" applyNumberFormat="1" applyFont="1" applyBorder="1" applyAlignment="1">
      <alignment horizontal="right" vertical="center" wrapText="1"/>
    </xf>
    <xf numFmtId="0" fontId="10" fillId="0" borderId="10" xfId="0" applyFont="1" applyBorder="1" applyProtection="1">
      <protection locked="0"/>
    </xf>
    <xf numFmtId="0" fontId="10" fillId="0" borderId="10" xfId="0" applyFont="1" applyBorder="1" applyAlignment="1" applyProtection="1">
      <alignment wrapText="1"/>
      <protection locked="0"/>
    </xf>
    <xf numFmtId="1" fontId="10" fillId="0" borderId="10" xfId="0" applyNumberFormat="1" applyFont="1" applyBorder="1" applyProtection="1">
      <protection locked="0"/>
    </xf>
    <xf numFmtId="166" fontId="6" fillId="0" borderId="8" xfId="21" applyNumberFormat="1" applyFont="1" applyFill="1" applyBorder="1" applyAlignment="1" applyProtection="1">
      <alignment horizontal="center" vertical="center"/>
      <protection locked="0"/>
    </xf>
    <xf numFmtId="165" fontId="12" fillId="0" borderId="5" xfId="0" applyNumberFormat="1" applyFont="1" applyBorder="1" applyAlignment="1">
      <alignment horizontal="righ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1" fontId="6" fillId="0" borderId="10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" fontId="17" fillId="0" borderId="0" xfId="0" applyNumberFormat="1" applyFont="1" applyProtection="1">
      <protection locked="0"/>
    </xf>
    <xf numFmtId="166" fontId="14" fillId="0" borderId="0" xfId="0" applyNumberFormat="1" applyFont="1" applyAlignment="1" applyProtection="1">
      <alignment horizontal="right" vertical="center"/>
      <protection locked="0"/>
    </xf>
    <xf numFmtId="0" fontId="20" fillId="0" borderId="8" xfId="0" applyFont="1" applyBorder="1" applyAlignment="1">
      <alignment horizontal="left" vertical="center" wrapText="1" shrinkToFit="1"/>
    </xf>
    <xf numFmtId="166" fontId="6" fillId="0" borderId="8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4">
    <cellStyle name="Hypertextový odkaz 3" xfId="19" xr:uid="{4C0663CC-B2C0-4726-87E0-EED7E957B391}"/>
    <cellStyle name="Měna" xfId="2" builtinId="4"/>
    <cellStyle name="Měna 2" xfId="5" xr:uid="{F5FF8710-4C03-4865-9BFD-9B5924D70F42}"/>
    <cellStyle name="Měna 2 2" xfId="10" xr:uid="{F5FF8710-4C03-4865-9BFD-9B5924D70F42}"/>
    <cellStyle name="Měna 2 2 2" xfId="18" xr:uid="{F5FF8710-4C03-4865-9BFD-9B5924D70F42}"/>
    <cellStyle name="Měna 2 3" xfId="14" xr:uid="{F5FF8710-4C03-4865-9BFD-9B5924D70F42}"/>
    <cellStyle name="Měna 3" xfId="7" xr:uid="{00000000-0005-0000-0000-000036000000}"/>
    <cellStyle name="Měna 3 2" xfId="15" xr:uid="{00000000-0005-0000-0000-000036000000}"/>
    <cellStyle name="Měna 4" xfId="11" xr:uid="{00000000-0005-0000-0000-00003A000000}"/>
    <cellStyle name="Měna 5" xfId="21" xr:uid="{B7AA2216-86B8-4C38-AF8F-83CD047F8464}"/>
    <cellStyle name="Normální" xfId="0" builtinId="0"/>
    <cellStyle name="Normální 14" xfId="3" xr:uid="{F45DCFBB-4863-4517-9E1F-5F1DE6CC9ADF}"/>
    <cellStyle name="Normální 14 2" xfId="8" xr:uid="{F45DCFBB-4863-4517-9E1F-5F1DE6CC9ADF}"/>
    <cellStyle name="Normální 14 2 2" xfId="16" xr:uid="{F45DCFBB-4863-4517-9E1F-5F1DE6CC9ADF}"/>
    <cellStyle name="Normální 14 3" xfId="12" xr:uid="{F45DCFBB-4863-4517-9E1F-5F1DE6CC9ADF}"/>
    <cellStyle name="Normální 15" xfId="23" xr:uid="{507DC7CD-9E37-4D56-B5E8-C237D2B76BD3}"/>
    <cellStyle name="Normální 16" xfId="4" xr:uid="{AAEBE9BF-2B93-40D3-A4C0-0F065DC59F0D}"/>
    <cellStyle name="Normální 16 2" xfId="9" xr:uid="{AAEBE9BF-2B93-40D3-A4C0-0F065DC59F0D}"/>
    <cellStyle name="Normální 16 2 2" xfId="17" xr:uid="{AAEBE9BF-2B93-40D3-A4C0-0F065DC59F0D}"/>
    <cellStyle name="Normální 16 3" xfId="13" xr:uid="{AAEBE9BF-2B93-40D3-A4C0-0F065DC59F0D}"/>
    <cellStyle name="Normální 2" xfId="1" xr:uid="{00000000-0005-0000-0000-000002000000}"/>
    <cellStyle name="Normální 2 3" xfId="6" xr:uid="{4251D344-CB37-4FC7-A141-BC79239D1388}"/>
    <cellStyle name="Normální 4" xfId="22" xr:uid="{7E999209-D42E-45CD-91B9-B7830A3AA643}"/>
    <cellStyle name="Procenta 2" xfId="20" xr:uid="{51141B4D-0A8C-46A3-8BD4-3BB00193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usernames" Target="revisions/userName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0</xdr:row>
      <xdr:rowOff>91109</xdr:rowOff>
    </xdr:from>
    <xdr:to>
      <xdr:col>4</xdr:col>
      <xdr:colOff>933450</xdr:colOff>
      <xdr:row>7</xdr:row>
      <xdr:rowOff>521804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91109"/>
          <a:ext cx="8593749" cy="1689652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Vysoká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škola Báňská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Vysoká škola Báňská - Technická univerzita Ostrava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- upgrage AV technologie - revize 2023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                                          Etapa UA3 + UA4 + UA5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Turek, DiS, CTS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12.05.2023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2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E191EA1-CA4A-4E1F-8E4A-3875FE88B46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1969D9F-D8C6-4079-8166-2AF1AAC3491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B17C9A0-D6B6-4FBD-835B-0F50C80AF350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8992395-4A30-4F37-A267-F05AC40231C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9B8E8F0-BBD7-489B-85E4-71AC375C8FB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E880C46-99D4-4EED-A8FD-88CF2B289BB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D600933-D98B-44A8-BAA3-82D4E53BBAA6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FDBD33D-C8BA-410A-8BB8-0517BDD41582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09F6C30-8110-4514-BAE0-DF34BDFC0BAF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2AC218-6004-43E7-A08E-1D1AAE752AE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C353167-98F7-4048-9815-0705713FB42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6F83770-0C75-43F5-A968-E842F88DAAF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B943D62-A70B-481F-B9E2-541987912A2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1F66EE3-4ED4-4390-BBAB-F392DCEBF986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17E6A32-DD45-4692-8282-0806E9164EE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131CB848-DD08-4A62-A0E5-49A6E6B91AA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6610B08-0396-4C94-A73E-50127CA2E9E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4A064869-0383-486C-A962-470E537B868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44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2CBAA73-5772-4519-B9F4-9B7B61BDF9D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44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2113AB59-1DB0-4E8C-AFE6-6E7AE5BD0CC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44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E047C10-F9EC-4FA8-9A5E-746F4EAAAD13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B1B02B0D-33BC-4544-A92D-6F2A452FC56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BD427B6B-1CAA-4E71-9669-6E1BB99C960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4CBF4DDC-072E-46F5-BD2F-BC2FB76DE83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D302749F-DFF9-4951-B011-B2F3A52469E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D5DCC00-BC06-468F-8B10-184ED378A17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A496C35-7F58-49C2-AD6B-552AB063227E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B77F203E-1CE9-40E1-B205-1BB299CA014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B6EE890-B918-425B-8D91-908088A81629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EF88B28-83F0-451D-902F-DEB0D1F155F3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8F8A4BD7-836F-4C09-8EDE-8BF1C3F41D2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4A94F3A-CD49-4BFD-989D-045230F466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26E41EE-E609-4D27-A2C2-8C85A6FC2F0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9B4F6490-E693-441F-84B0-3FEA3D24161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0F6F552-AF6B-4313-BBF4-DDE00FBBB07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5395927E-3F5F-4C2D-9C76-130B1A27597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43ED70E6-0E1A-473D-B389-5657FF2D651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13F3D4B-9C67-43BC-A5A0-0AC031A8E72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52A67A4A-3F17-4DBE-8A34-FBCFAE248AA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43C7B09-C09B-4024-B96C-02D19F0EDB2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A7E3E3C-6B4A-42C0-BB28-52A481C5A7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4D4C0B42-48FD-44F8-B47F-62A4A7E7C871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C526011F-9D67-4175-8155-844EB42602AF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9DCC5C1-FCD5-491F-9B87-6A58EDB06D7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A551A26A-9D2C-4A1B-91D6-7E59D2F071A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19</xdr:row>
      <xdr:rowOff>9525</xdr:rowOff>
    </xdr:from>
    <xdr:to>
      <xdr:col>2</xdr:col>
      <xdr:colOff>0</xdr:colOff>
      <xdr:row>19</xdr:row>
      <xdr:rowOff>9525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5BA06C5D-B9C9-4AA1-805E-969811D42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571500" y="198215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485775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875429C-EB82-4C16-AF01-DD1E4B45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485775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BE933BC4-324B-4EEB-9593-B1DF4E2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485775</xdr:rowOff>
    </xdr:from>
    <xdr:ext cx="609600" cy="0"/>
    <xdr:pic>
      <xdr:nvPicPr>
        <xdr:cNvPr id="53" name="Obrázek 9" descr="HDC-SD200EPK.bmp">
          <a:extLst>
            <a:ext uri="{FF2B5EF4-FFF2-40B4-BE49-F238E27FC236}">
              <a16:creationId xmlns:a16="http://schemas.microsoft.com/office/drawing/2014/main" id="{A2661C8E-9D1F-4F3E-AE94-1A407170E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485775</xdr:rowOff>
    </xdr:from>
    <xdr:ext cx="609600" cy="0"/>
    <xdr:pic>
      <xdr:nvPicPr>
        <xdr:cNvPr id="54" name="Obrázek 9" descr="HDC-SD200EPK.bmp">
          <a:extLst>
            <a:ext uri="{FF2B5EF4-FFF2-40B4-BE49-F238E27FC236}">
              <a16:creationId xmlns:a16="http://schemas.microsoft.com/office/drawing/2014/main" id="{A7D0561C-F84A-4C63-BA5B-72F6D6E7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74F5B-E444-4FA5-8B46-9E484C3C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E000C0E-4AD0-414D-BE06-1F8DB351CFF8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0BE7A1C-2D37-43F1-8185-F88A7800A763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98652D3-E408-42F7-91A8-CDB9653875E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B28925F-54DE-4343-8010-274FFFE8E51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EC8007E-3040-47B4-8526-BCD308912B5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3F37006-3BB6-40EB-822F-A0222A458255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27529DE5-C016-4EDB-AD5B-A9814EA9E7D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4103A35-71C3-4E92-9DC1-E78BC90B6F6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3744455-3F10-46AC-ADCB-5D29AA2B8C5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6DAF0FEC-5AEB-4078-93C5-51F1E5ADDFE9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B4171D08-7ADC-48D3-A844-813A051437B7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447A06F-EC90-45ED-B5FF-CBEBF49B1885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2523596-2130-41EF-9286-B2933D7FBA3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B5AFEE2-7022-4449-96A0-A0AB1EC4351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F614B68-2225-480F-9ED7-93C614FA573E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6565A9F5-D8C9-40A8-82A9-609C0707FDE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C01FD79-192A-45DD-90EE-C7BEA54BDFB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49D516D-B643-4062-8376-33649C09AAE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FBFCE588-7225-48BA-90BB-5D73913E192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93B01A9-00C7-461D-AC7A-446D51825FD6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9EBE3BE-9BC8-490C-941C-FBA771881B2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B4E6A20-BEAB-4F91-B703-861A973B506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188209D9-F2EF-4A6A-9CF9-BC7381EFE07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12FD464-BEAE-41E6-9E00-5B2930518A4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8D470C2-2186-471A-824A-4FC18DC3226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F0238AA7-4576-4504-82E9-509EF7DD219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1127F4D-7D53-4C48-8392-25673425DAA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26315C74-4982-442C-BF91-BC52047BE4D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6B04B2E-199D-47E3-8AD6-3450A7FBFCE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456667F-9467-473B-AF0F-7F4E56ABDE3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4CA5AB3F-2423-4733-8F45-8DE9C1CE2FD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EA081AD-796C-4D0B-B285-1BC3D0D9393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FE3385FA-E5A0-4F85-8243-1F2D229971D2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C6AE743-45A0-40BF-B1A4-1E2A8D8F42B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9A3BFB6-E2C4-4F1D-AC78-877D38134AC3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7DB1B5F-24D9-45FD-9F93-5205CE011364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FE0590F0-48E7-42BA-9C8E-D35E7483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0212424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81A53B0-06B1-43A1-88F5-EDA68CEB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CE6B12D9-9848-45EE-87C6-B8DF9902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9525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F7F1D263-792A-45EB-91A2-4E8989794B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619124" y="10915650"/>
          <a:ext cx="4595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3" name="Obrázek 9" descr="HDC-SD200EPK.bmp">
          <a:extLst>
            <a:ext uri="{FF2B5EF4-FFF2-40B4-BE49-F238E27FC236}">
              <a16:creationId xmlns:a16="http://schemas.microsoft.com/office/drawing/2014/main" id="{BD1B0BFB-2E16-46E7-93FF-C2B2A589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4" name="Obrázek 9" descr="HDC-SD200EPK.bmp">
          <a:extLst>
            <a:ext uri="{FF2B5EF4-FFF2-40B4-BE49-F238E27FC236}">
              <a16:creationId xmlns:a16="http://schemas.microsoft.com/office/drawing/2014/main" id="{BCF3A9A1-C668-4B10-B86C-B634CFA1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0F8B3D5E-5B66-4C7C-B605-B155869C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C8A0FCB0-6658-4B28-BA0E-82B23FB9F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BAFFE1F8-B909-43DB-B6FB-C23E8B44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26F527ED-9AE1-44EE-8A69-D72C52B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1F5BE3C4-D0EA-4B94-9464-E3B30A6F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0A8F22F3-37AC-4E4F-B2B3-5C3F140D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190500</xdr:rowOff>
    </xdr:from>
    <xdr:to>
      <xdr:col>2</xdr:col>
      <xdr:colOff>0</xdr:colOff>
      <xdr:row>5</xdr:row>
      <xdr:rowOff>816716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6F9114-2E89-44C8-8871-E8536862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7239000"/>
          <a:ext cx="1087905" cy="6262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66675</xdr:rowOff>
    </xdr:from>
    <xdr:to>
      <xdr:col>2</xdr:col>
      <xdr:colOff>0</xdr:colOff>
      <xdr:row>11</xdr:row>
      <xdr:rowOff>752475</xdr:rowOff>
    </xdr:to>
    <xdr:pic>
      <xdr:nvPicPr>
        <xdr:cNvPr id="3" name="Picture 649" descr="cbt 50">
          <a:extLst>
            <a:ext uri="{FF2B5EF4-FFF2-40B4-BE49-F238E27FC236}">
              <a16:creationId xmlns:a16="http://schemas.microsoft.com/office/drawing/2014/main" id="{87CC0121-777A-4842-A160-B3F33D33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38125" y="43538775"/>
          <a:ext cx="180975" cy="685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</xdr:row>
      <xdr:rowOff>457200</xdr:rowOff>
    </xdr:from>
    <xdr:to>
      <xdr:col>2</xdr:col>
      <xdr:colOff>0</xdr:colOff>
      <xdr:row>13</xdr:row>
      <xdr:rowOff>693420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C27816-57EC-421E-AECD-5CA06E57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0" y="5286375"/>
          <a:ext cx="914400" cy="23622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0FDB14F-9C61-427E-AA92-4A806D3D4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993619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B3694E1-F90E-4739-B455-1C0498C03D91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8046FBA-668B-4636-A8B1-D2BC9678A5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4B016CA-47DA-4B4E-A537-E753A0BCEC2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696610B-4091-473B-A3C1-80025AA6D89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D719932-42D4-4A37-9639-4D55720758C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9700EEE-BBFF-46D6-8F3D-66AF4909C90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8BE400E0-8B2C-433E-B12A-CD4B568EF93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452A6930-E746-41C2-BEBF-E1AD081959F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C973AAC-1786-40AA-A9AB-C93FABCBD38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00B4AF7-F947-44C4-A2A7-EB886C56D9A5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EC6C596-D33D-4E60-9FE1-20F6E9B36DCE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363644F4-9514-4FE0-94FE-D4C118D1C396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012001B-0E68-474D-869C-7019ADE484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35420484-53AA-4C75-ACFC-0892F3B8681C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9FCC082A-61B1-4580-B0CD-B7E3EC6D479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87182D48-9AEC-47DC-9D48-C06325547C2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5E64BE1-C161-496F-8FDF-1F638B696C2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D4BD3F21-2235-4A68-ADE6-6EDFE8D17508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D6CDA55E-BAE7-4480-A0A3-EA65F0F7DA99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0046A22-4550-4A66-99CA-14434D769305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90734DA-DD78-4E03-BC15-A42781E6AC1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A12C32C-0812-4751-BA63-D0AF2B65956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1F00C12-5D3D-45F8-9917-66B290B3BA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CF698707-9718-485F-9DE6-C24223780ED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CC59D7F7-7158-40D7-A62A-53ADD13FA65C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83EA696-1E38-41F6-AA77-20E8BC610FD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E8E7E158-99F6-4401-8BC5-EFF74BA1AB4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CD066D3-3F47-4782-B464-1CD528E6370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5A7C1E9B-C341-449E-89AF-6C99A8C1372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67E592F-7C39-496A-BEE4-93CA91DDD5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57B8975-0017-40A0-8815-25AC749C9A3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9DE695BB-9595-40E3-915F-9D3C20524F6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6887C4CC-54C5-4DDA-A848-B77BF5A13C6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BC95F9CC-B5FF-40E2-8A01-F274F453D8A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76DD384-819D-459C-9553-03EEC942015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6A437E4-ED93-4607-8CB5-8FF44093CF2D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72F9691D-3178-48F9-A4F1-9903D81C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9673BB8-D78E-46EF-B46D-1D70A6D5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9525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45B73F64-C36E-43BD-A92E-2734B0FE6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571500" y="11887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9B7E14EA-860F-42EF-99BB-E8903392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0DA86175-6125-4E7C-A87B-2890337C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6BD6B6DB-E918-408B-98BD-6DAF2531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DCC87008-452A-40E8-9F0D-C05E3C9E0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54EAA3B4-8E55-4C81-B7DB-38D9DFA9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DB839B67-9E0F-4401-B5F2-CDD68742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9D039EA-597A-42AE-A107-AC881F45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485775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772682FA-F2DA-4A76-B462-0FBCEC49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B71D5D-806C-4254-8E78-E1E7C4C72A08}" diskRevisions="1" revisionId="1201" version="8">
  <header guid="{423AD204-815E-4E9B-A8B6-EDEDFBDDF974}" dateTime="2023-05-15T15:15:30" maxSheetId="5" userName="Antonín Turek" r:id="rId1">
    <sheetIdMap count="4">
      <sheetId val="1"/>
      <sheetId val="2"/>
      <sheetId val="3"/>
      <sheetId val="4"/>
    </sheetIdMap>
  </header>
  <header guid="{AA4C4BF2-C2B9-4329-A0B8-CC52CF5FCD23}" dateTime="2023-05-15T15:35:22" maxSheetId="5" userName="Antonín Turek" r:id="rId2">
    <sheetIdMap count="4">
      <sheetId val="1"/>
      <sheetId val="2"/>
      <sheetId val="3"/>
      <sheetId val="4"/>
    </sheetIdMap>
  </header>
  <header guid="{B1B2A96D-C1CC-40B8-8F36-56203824AE95}" dateTime="2023-05-15T15:38:28" maxSheetId="5" userName="Antonín Turek" r:id="rId3">
    <sheetIdMap count="4">
      <sheetId val="1"/>
      <sheetId val="2"/>
      <sheetId val="3"/>
      <sheetId val="4"/>
    </sheetIdMap>
  </header>
  <header guid="{6B5B2DAD-6AE9-44BE-94E3-10A0441FA5E9}" dateTime="2023-05-16T09:33:22" maxSheetId="5" userName="Vladimír Lazárek" r:id="rId4" minRId="27" maxRId="28">
    <sheetIdMap count="4">
      <sheetId val="1"/>
      <sheetId val="2"/>
      <sheetId val="3"/>
      <sheetId val="4"/>
    </sheetIdMap>
  </header>
  <header guid="{317882E8-829F-4C5C-B980-ED53E7778FB1}" dateTime="2023-05-16T09:43:35" maxSheetId="5" userName="Vladimír Lazárek" r:id="rId5" minRId="42" maxRId="49">
    <sheetIdMap count="4">
      <sheetId val="1"/>
      <sheetId val="2"/>
      <sheetId val="3"/>
      <sheetId val="4"/>
    </sheetIdMap>
  </header>
  <header guid="{D7CACEBC-83EE-4CEA-A54A-38A781A147DC}" dateTime="2023-05-16T10:25:53" maxSheetId="5" userName="David Jakubec" r:id="rId6" minRId="63" maxRId="78">
    <sheetIdMap count="4">
      <sheetId val="1"/>
      <sheetId val="2"/>
      <sheetId val="3"/>
      <sheetId val="4"/>
    </sheetIdMap>
  </header>
  <header guid="{21A11181-A2E8-473E-ACF4-DB92892FF65E}" dateTime="2023-05-16T13:03:41" maxSheetId="5" userName="Antonín Turek" r:id="rId7" minRId="92" maxRId="120">
    <sheetIdMap count="4">
      <sheetId val="1"/>
      <sheetId val="2"/>
      <sheetId val="3"/>
      <sheetId val="4"/>
    </sheetIdMap>
  </header>
  <header guid="{AE545262-CB52-4218-9BF6-92DC7014E028}" dateTime="2023-05-16T13:07:12" maxSheetId="5" userName="Antonín Turek" r:id="rId8" minRId="134" maxRId="135">
    <sheetIdMap count="4">
      <sheetId val="1"/>
      <sheetId val="2"/>
      <sheetId val="3"/>
      <sheetId val="4"/>
    </sheetIdMap>
  </header>
  <header guid="{F8F21954-A3DD-4E3F-8FCC-BBB367C4DF4D}" dateTime="2023-05-16T13:09:07" maxSheetId="5" userName="Antonín Turek" r:id="rId9">
    <sheetIdMap count="4">
      <sheetId val="1"/>
      <sheetId val="2"/>
      <sheetId val="3"/>
      <sheetId val="4"/>
    </sheetIdMap>
  </header>
  <header guid="{4D3DD684-74E8-467F-9C46-E1C4C7278BD9}" dateTime="2023-05-16T13:19:40" maxSheetId="5" userName="Antonín Turek" r:id="rId10">
    <sheetIdMap count="4">
      <sheetId val="1"/>
      <sheetId val="2"/>
      <sheetId val="3"/>
      <sheetId val="4"/>
    </sheetIdMap>
  </header>
  <header guid="{9DB59E98-9A62-46C4-8215-60CA2CCB9D03}" dateTime="2023-05-16T13:23:37" maxSheetId="5" userName="Antonín Turek" r:id="rId11">
    <sheetIdMap count="4">
      <sheetId val="1"/>
      <sheetId val="2"/>
      <sheetId val="3"/>
      <sheetId val="4"/>
    </sheetIdMap>
  </header>
  <header guid="{CE17E623-2321-438D-A52A-B4798BC1084D}" dateTime="2023-05-16T13:23:37" maxSheetId="5" userName="Antonín Turek" r:id="rId12">
    <sheetIdMap count="4">
      <sheetId val="1"/>
      <sheetId val="2"/>
      <sheetId val="3"/>
      <sheetId val="4"/>
    </sheetIdMap>
  </header>
  <header guid="{606CAFC6-DD14-4E98-9B4B-57C92620E2EF}" dateTime="2023-05-16T13:23:48" maxSheetId="5" userName="Antonín Turek" r:id="rId13" minRId="201" maxRId="414">
    <sheetIdMap count="4">
      <sheetId val="1"/>
      <sheetId val="2"/>
      <sheetId val="3"/>
      <sheetId val="4"/>
    </sheetIdMap>
  </header>
  <header guid="{89539217-C7C6-4E2B-802E-5FBB33941359}" dateTime="2023-05-16T13:28:36" maxSheetId="5" userName="Antonín Turek" r:id="rId14" minRId="428" maxRId="436">
    <sheetIdMap count="4">
      <sheetId val="1"/>
      <sheetId val="2"/>
      <sheetId val="3"/>
      <sheetId val="4"/>
    </sheetIdMap>
  </header>
  <header guid="{AF88B858-A107-4B8B-B537-5598E74FB9B9}" dateTime="2023-09-25T19:55:13" maxSheetId="5" userName="Ján Hadžega" r:id="rId15" minRId="450" maxRId="709">
    <sheetIdMap count="4">
      <sheetId val="1"/>
      <sheetId val="2"/>
      <sheetId val="3"/>
      <sheetId val="4"/>
    </sheetIdMap>
  </header>
  <header guid="{EE94E49B-745A-4303-8B63-3DD0E5894BB0}" dateTime="2023-09-25T19:56:44" maxSheetId="5" userName="Ján Hadžega" r:id="rId16" minRId="723" maxRId="796">
    <sheetIdMap count="4">
      <sheetId val="1"/>
      <sheetId val="2"/>
      <sheetId val="3"/>
      <sheetId val="4"/>
    </sheetIdMap>
  </header>
  <header guid="{66148082-C902-48B6-837A-96CA0955FA13}" dateTime="2023-09-25T19:58:07" maxSheetId="5" userName="Ján Hadžega" r:id="rId17" minRId="797" maxRId="853">
    <sheetIdMap count="4">
      <sheetId val="1"/>
      <sheetId val="2"/>
      <sheetId val="3"/>
      <sheetId val="4"/>
    </sheetIdMap>
  </header>
  <header guid="{C49B8435-FF9B-4354-AE8F-BF8516BC57F5}" dateTime="2023-09-25T19:59:48" maxSheetId="5" userName="Ján Hadžega" r:id="rId18" minRId="854" maxRId="885">
    <sheetIdMap count="4">
      <sheetId val="1"/>
      <sheetId val="2"/>
      <sheetId val="3"/>
      <sheetId val="4"/>
    </sheetIdMap>
  </header>
  <header guid="{56552932-AB4B-4E22-889B-75E88FF8891A}" dateTime="2023-09-25T20:01:12" maxSheetId="5" userName="Ján Hadžega" r:id="rId19" minRId="886" maxRId="1018">
    <sheetIdMap count="4">
      <sheetId val="1"/>
      <sheetId val="2"/>
      <sheetId val="3"/>
      <sheetId val="4"/>
    </sheetIdMap>
  </header>
  <header guid="{EC111B9D-72B1-4BF4-980D-E68CC92B85B3}" dateTime="2023-09-25T20:03:03" maxSheetId="5" userName="Ján Hadžega" r:id="rId20" minRId="1019" maxRId="1151">
    <sheetIdMap count="4">
      <sheetId val="1"/>
      <sheetId val="2"/>
      <sheetId val="3"/>
      <sheetId val="4"/>
    </sheetIdMap>
  </header>
  <header guid="{022062DC-6C7F-4DD1-83A3-7C66BA2FFC17}" dateTime="2023-09-25T20:10:14" maxSheetId="5" userName="Ján Hadžega" r:id="rId21" minRId="1152" maxRId="1155">
    <sheetIdMap count="4">
      <sheetId val="1"/>
      <sheetId val="2"/>
      <sheetId val="3"/>
      <sheetId val="4"/>
    </sheetIdMap>
  </header>
  <header guid="{BEB71D5D-806C-4254-8E78-E1E7C4C72A08}" dateTime="2023-09-25T20:23:04" maxSheetId="5" userName="Ján Hadžega" r:id="rId22" minRId="1169" maxRId="120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2" xfDxf="1" dxf="1">
    <oc r="D44" t="inlineStr">
      <is>
        <t>SOL-SXKD-6-FTP-LSOH</t>
      </is>
    </oc>
    <nc r="D44" t="inlineStr">
      <is>
        <t>SOL-SXKD-6-FTPLSOH</t>
      </is>
    </nc>
    <ndxf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2" numFmtId="11">
    <oc r="L44">
      <v>13</v>
    </oc>
    <nc r="L44">
      <v>17.100000000000001</v>
    </nc>
  </rcc>
  <rdn rId="0" localSheetId="1" customView="1" name="Z_39FBE80E_7970_4C33_A679_A4FAFA52E768_.wvu.PrintArea" hidden="1" oldHidden="1">
    <formula>Rekapitulace!$A$1:$E$19</formula>
  </rdn>
  <rdn rId="0" localSheetId="2" customView="1" name="Z_39FBE80E_7970_4C33_A679_A4FAFA52E768_.wvu.PrintArea" hidden="1" oldHidden="1">
    <formula>'Posluchárna UA3'!$A$1:$O$73</formula>
  </rdn>
  <rdn rId="0" localSheetId="2" customView="1" name="Z_39FBE80E_7970_4C33_A679_A4FAFA52E768_.wvu.PrintTitles" hidden="1" oldHidden="1">
    <formula>'Posluchárna UA3'!$2:$2</formula>
  </rdn>
  <rdn rId="0" localSheetId="2" customView="1" name="Z_39FBE80E_7970_4C33_A679_A4FAFA52E768_.wvu.Cols" hidden="1" oldHidden="1">
    <formula>'Posluchárna UA3'!$B:$C,'Posluchárna UA3'!$H:$H,'Posluchárna UA3'!$M:$M</formula>
  </rdn>
  <rdn rId="0" localSheetId="2" customView="1" name="Z_39FBE80E_7970_4C33_A679_A4FAFA52E768_.wvu.FilterData" hidden="1" oldHidden="1">
    <formula>'Posluchárna UA3'!$A$2:$O$109</formula>
  </rdn>
  <rdn rId="0" localSheetId="3" customView="1" name="Z_39FBE80E_7970_4C33_A679_A4FAFA52E768_.wvu.PrintArea" hidden="1" oldHidden="1">
    <formula>'Posluchárna UA4'!$A$1:$O$72</formula>
  </rdn>
  <rdn rId="0" localSheetId="3" customView="1" name="Z_39FBE80E_7970_4C33_A679_A4FAFA52E768_.wvu.PrintTitles" hidden="1" oldHidden="1">
    <formula>'Posluchárna UA4'!$2:$2</formula>
  </rdn>
  <rdn rId="0" localSheetId="3" customView="1" name="Z_39FBE80E_7970_4C33_A679_A4FAFA52E768_.wvu.Cols" hidden="1" oldHidden="1">
    <formula>'Posluchárna UA4'!$B:$C,'Posluchárna UA4'!$H:$H,'Posluchárna UA4'!$M:$M</formula>
  </rdn>
  <rdn rId="0" localSheetId="3" customView="1" name="Z_39FBE80E_7970_4C33_A679_A4FAFA52E768_.wvu.FilterData" hidden="1" oldHidden="1">
    <formula>'Posluchárna UA4'!$A$2:$O$108</formula>
  </rdn>
  <rdn rId="0" localSheetId="4" customView="1" name="Z_39FBE80E_7970_4C33_A679_A4FAFA52E768_.wvu.PrintArea" hidden="1" oldHidden="1">
    <formula>'Posluchárna UA5'!$A$1:$O$72</formula>
  </rdn>
  <rdn rId="0" localSheetId="4" customView="1" name="Z_39FBE80E_7970_4C33_A679_A4FAFA52E768_.wvu.PrintTitles" hidden="1" oldHidden="1">
    <formula>'Posluchárna UA5'!$2:$2</formula>
  </rdn>
  <rdn rId="0" localSheetId="4" customView="1" name="Z_39FBE80E_7970_4C33_A679_A4FAFA52E768_.wvu.Cols" hidden="1" oldHidden="1">
    <formula>'Posluchárna UA5'!$B:$C,'Posluchárna UA5'!$H:$H,'Posluchárna UA5'!$M:$M</formula>
  </rdn>
  <rdn rId="0" localSheetId="4" customView="1" name="Z_39FBE80E_7970_4C33_A679_A4FAFA52E768_.wvu.FilterData" hidden="1" oldHidden="1">
    <formula>'Posluchárna UA5'!$A$2:$O$108</formula>
  </rdn>
  <rcv guid="{39FBE80E-7970-4C33-A679-A4FAFA52E76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3" numFmtId="11">
    <oc r="L13">
      <v>3000</v>
    </oc>
    <nc r="L13">
      <v>3500</v>
    </nc>
  </rcc>
  <rcc rId="43" sId="3" xfDxf="1" dxf="1">
    <oc r="D43" t="inlineStr">
      <is>
        <t>SOL-SXKD-6-FTP-LSOH</t>
      </is>
    </oc>
    <nc r="D43" t="inlineStr">
      <is>
        <t>SOL-SXKD-6-FTPLSOH</t>
      </is>
    </nc>
    <ndxf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" sId="3" numFmtId="11">
    <oc r="L43">
      <v>13</v>
    </oc>
    <nc r="L43">
      <v>17.100000000000001</v>
    </nc>
  </rcc>
  <rcc rId="45" sId="3" numFmtId="11">
    <oc r="L47">
      <v>28</v>
    </oc>
    <nc r="L47">
      <v>29</v>
    </nc>
  </rcc>
  <rcc rId="46" sId="4" numFmtId="11">
    <oc r="L13">
      <v>3000</v>
    </oc>
    <nc r="L13">
      <v>3500</v>
    </nc>
  </rcc>
  <rcc rId="47" sId="4">
    <oc r="D43" t="inlineStr">
      <is>
        <t>SOL-SXKD-6-FTP-LSOH</t>
      </is>
    </oc>
    <nc r="D43" t="inlineStr">
      <is>
        <t>SOL-SXKD-6-FTPLSOH</t>
      </is>
    </nc>
  </rcc>
  <rcc rId="48" sId="4" numFmtId="11">
    <oc r="L43">
      <v>13</v>
    </oc>
    <nc r="L43">
      <v>17</v>
    </nc>
  </rcc>
  <rcc rId="49" sId="4" numFmtId="11">
    <oc r="L47">
      <v>28</v>
    </oc>
    <nc r="L47">
      <v>29</v>
    </nc>
  </rcc>
  <rcv guid="{39FBE80E-7970-4C33-A679-A4FAFA52E768}" action="delete"/>
  <rdn rId="0" localSheetId="1" customView="1" name="Z_39FBE80E_7970_4C33_A679_A4FAFA52E768_.wvu.PrintArea" hidden="1" oldHidden="1">
    <formula>Rekapitulace!$A$1:$E$19</formula>
    <oldFormula>Rekapitulace!$A$1:$E$19</oldFormula>
  </rdn>
  <rdn rId="0" localSheetId="2" customView="1" name="Z_39FBE80E_7970_4C33_A679_A4FAFA52E768_.wvu.PrintArea" hidden="1" oldHidden="1">
    <formula>'Posluchárna UA3'!$A$1:$O$73</formula>
    <oldFormula>'Posluchárna UA3'!$A$1:$O$73</oldFormula>
  </rdn>
  <rdn rId="0" localSheetId="2" customView="1" name="Z_39FBE80E_7970_4C33_A679_A4FAFA52E768_.wvu.PrintTitles" hidden="1" oldHidden="1">
    <formula>'Posluchárna UA3'!$2:$2</formula>
    <oldFormula>'Posluchárna UA3'!$2:$2</oldFormula>
  </rdn>
  <rdn rId="0" localSheetId="2" customView="1" name="Z_39FBE80E_7970_4C33_A679_A4FAFA52E768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39FBE80E_7970_4C33_A679_A4FAFA52E768_.wvu.FilterData" hidden="1" oldHidden="1">
    <formula>'Posluchárna UA3'!$A$2:$O$109</formula>
    <oldFormula>'Posluchárna UA3'!$A$2:$O$109</oldFormula>
  </rdn>
  <rdn rId="0" localSheetId="3" customView="1" name="Z_39FBE80E_7970_4C33_A679_A4FAFA52E768_.wvu.PrintArea" hidden="1" oldHidden="1">
    <formula>'Posluchárna UA4'!$A$1:$O$72</formula>
    <oldFormula>'Posluchárna UA4'!$A$1:$O$72</oldFormula>
  </rdn>
  <rdn rId="0" localSheetId="3" customView="1" name="Z_39FBE80E_7970_4C33_A679_A4FAFA52E768_.wvu.PrintTitles" hidden="1" oldHidden="1">
    <formula>'Posluchárna UA4'!$2:$2</formula>
    <oldFormula>'Posluchárna UA4'!$2:$2</oldFormula>
  </rdn>
  <rdn rId="0" localSheetId="3" customView="1" name="Z_39FBE80E_7970_4C33_A679_A4FAFA52E768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39FBE80E_7970_4C33_A679_A4FAFA52E768_.wvu.FilterData" hidden="1" oldHidden="1">
    <formula>'Posluchárna UA4'!$A$2:$O$108</formula>
    <oldFormula>'Posluchárna UA4'!$A$2:$O$108</oldFormula>
  </rdn>
  <rdn rId="0" localSheetId="4" customView="1" name="Z_39FBE80E_7970_4C33_A679_A4FAFA52E768_.wvu.PrintArea" hidden="1" oldHidden="1">
    <formula>'Posluchárna UA5'!$A$1:$O$72</formula>
    <oldFormula>'Posluchárna UA5'!$A$1:$O$72</oldFormula>
  </rdn>
  <rdn rId="0" localSheetId="4" customView="1" name="Z_39FBE80E_7970_4C33_A679_A4FAFA52E768_.wvu.PrintTitles" hidden="1" oldHidden="1">
    <formula>'Posluchárna UA5'!$2:$2</formula>
    <oldFormula>'Posluchárna UA5'!$2:$2</oldFormula>
  </rdn>
  <rdn rId="0" localSheetId="4" customView="1" name="Z_39FBE80E_7970_4C33_A679_A4FAFA52E768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39FBE80E_7970_4C33_A679_A4FAFA52E768_.wvu.FilterData" hidden="1" oldHidden="1">
    <formula>'Posluchárna UA5'!$A$2:$O$108</formula>
    <oldFormula>'Posluchárna UA5'!$A$2:$O$108</oldFormula>
  </rdn>
  <rcv guid="{39FBE80E-7970-4C33-A679-A4FAFA52E76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2">
    <oc r="D26" t="inlineStr">
      <is>
        <t>UNIVERZALNI_INTERFAC</t>
      </is>
    </oc>
    <nc r="D26" t="inlineStr">
      <is>
        <t>KRUUS3344I</t>
      </is>
    </nc>
  </rcc>
  <rcc rId="64" sId="2" numFmtId="14">
    <oc r="Q26">
      <v>0</v>
    </oc>
    <nc r="Q26">
      <v>0.2</v>
    </nc>
  </rcc>
  <rfmt sheetId="2" sqref="Q26">
    <dxf>
      <numFmt numFmtId="168" formatCode="0.0%"/>
    </dxf>
  </rfmt>
  <rfmt sheetId="2" sqref="Q26">
    <dxf>
      <numFmt numFmtId="13" formatCode="0%"/>
    </dxf>
  </rfmt>
  <rcc rId="65" sId="2" numFmtId="4">
    <oc r="T26">
      <v>60</v>
    </oc>
    <nc r="T26">
      <v>24</v>
    </nc>
  </rcc>
  <rcc rId="66" sId="2">
    <nc r="U26" t="inlineStr">
      <is>
        <t>Krup</t>
      </is>
    </nc>
  </rcc>
  <rcc rId="67" sId="3">
    <oc r="D28" t="inlineStr">
      <is>
        <t>UNIVERZALNI_INTERFAC</t>
      </is>
    </oc>
    <nc r="D28" t="inlineStr">
      <is>
        <t>KRUUS3344I</t>
      </is>
    </nc>
  </rcc>
  <rcc rId="68" sId="3" odxf="1" dxf="1" numFmtId="13">
    <oc r="Q28">
      <v>0</v>
    </oc>
    <nc r="Q28">
      <v>0.2</v>
    </nc>
    <odxf>
      <numFmt numFmtId="14" formatCode="0.00%"/>
    </odxf>
    <ndxf>
      <numFmt numFmtId="13" formatCode="0%"/>
    </ndxf>
  </rcc>
  <rcc rId="69" sId="3">
    <oc r="R28">
      <f>L28-(L28*Q28)</f>
    </oc>
    <nc r="R28">
      <f>L28-(L28*Q28)</f>
    </nc>
  </rcc>
  <rcc rId="70" sId="3">
    <oc r="S28">
      <f>R28*K28</f>
    </oc>
    <nc r="S28">
      <f>R28*K28</f>
    </nc>
  </rcc>
  <rcc rId="71" sId="3" numFmtId="4">
    <oc r="T28">
      <v>60</v>
    </oc>
    <nc r="T28">
      <v>24</v>
    </nc>
  </rcc>
  <rcc rId="72" sId="3">
    <nc r="U28" t="inlineStr">
      <is>
        <t>Krup</t>
      </is>
    </nc>
  </rcc>
  <rcc rId="73" sId="4">
    <oc r="D28" t="inlineStr">
      <is>
        <t>UNIVERZALNI_INTERFAC</t>
      </is>
    </oc>
    <nc r="D28" t="inlineStr">
      <is>
        <t>KRUUS3344I</t>
      </is>
    </nc>
  </rcc>
  <rcc rId="74" sId="4" odxf="1" dxf="1" numFmtId="13">
    <oc r="Q28">
      <v>0</v>
    </oc>
    <nc r="Q28">
      <v>0.2</v>
    </nc>
    <odxf>
      <numFmt numFmtId="14" formatCode="0.00%"/>
    </odxf>
    <ndxf>
      <numFmt numFmtId="13" formatCode="0%"/>
    </ndxf>
  </rcc>
  <rcc rId="75" sId="4">
    <oc r="R28">
      <f>L28-(L28*Q28)</f>
    </oc>
    <nc r="R28">
      <f>L28-(L28*Q28)</f>
    </nc>
  </rcc>
  <rcc rId="76" sId="4">
    <oc r="S28">
      <f>R28*K28</f>
    </oc>
    <nc r="S28">
      <f>R28*K28</f>
    </nc>
  </rcc>
  <rcc rId="77" sId="4" numFmtId="4">
    <oc r="T28">
      <v>60</v>
    </oc>
    <nc r="T28">
      <v>24</v>
    </nc>
  </rcc>
  <rcc rId="78" sId="4">
    <nc r="U28" t="inlineStr">
      <is>
        <t>Krup</t>
      </is>
    </nc>
  </rcc>
  <rdn rId="0" localSheetId="1" customView="1" name="Z_5A8C5846_FCD8_4C75_AD55_AF757C984B4F_.wvu.PrintArea" hidden="1" oldHidden="1">
    <formula>Rekapitulace!$A$1:$E$19</formula>
  </rdn>
  <rdn rId="0" localSheetId="2" customView="1" name="Z_5A8C5846_FCD8_4C75_AD55_AF757C984B4F_.wvu.PrintArea" hidden="1" oldHidden="1">
    <formula>'Posluchárna UA3'!$A$1:$O$73</formula>
  </rdn>
  <rdn rId="0" localSheetId="2" customView="1" name="Z_5A8C5846_FCD8_4C75_AD55_AF757C984B4F_.wvu.PrintTitles" hidden="1" oldHidden="1">
    <formula>'Posluchárna UA3'!$2:$2</formula>
  </rdn>
  <rdn rId="0" localSheetId="2" customView="1" name="Z_5A8C5846_FCD8_4C75_AD55_AF757C984B4F_.wvu.Cols" hidden="1" oldHidden="1">
    <formula>'Posluchárna UA3'!$B:$C,'Posluchárna UA3'!$H:$H,'Posluchárna UA3'!$M:$M</formula>
  </rdn>
  <rdn rId="0" localSheetId="2" customView="1" name="Z_5A8C5846_FCD8_4C75_AD55_AF757C984B4F_.wvu.FilterData" hidden="1" oldHidden="1">
    <formula>'Posluchárna UA3'!$A$2:$O$109</formula>
  </rdn>
  <rdn rId="0" localSheetId="3" customView="1" name="Z_5A8C5846_FCD8_4C75_AD55_AF757C984B4F_.wvu.PrintArea" hidden="1" oldHidden="1">
    <formula>'Posluchárna UA4'!$A$1:$O$72</formula>
  </rdn>
  <rdn rId="0" localSheetId="3" customView="1" name="Z_5A8C5846_FCD8_4C75_AD55_AF757C984B4F_.wvu.PrintTitles" hidden="1" oldHidden="1">
    <formula>'Posluchárna UA4'!$2:$2</formula>
  </rdn>
  <rdn rId="0" localSheetId="3" customView="1" name="Z_5A8C5846_FCD8_4C75_AD55_AF757C984B4F_.wvu.Cols" hidden="1" oldHidden="1">
    <formula>'Posluchárna UA4'!$B:$C,'Posluchárna UA4'!$H:$H,'Posluchárna UA4'!$M:$M</formula>
  </rdn>
  <rdn rId="0" localSheetId="3" customView="1" name="Z_5A8C5846_FCD8_4C75_AD55_AF757C984B4F_.wvu.FilterData" hidden="1" oldHidden="1">
    <formula>'Posluchárna UA4'!$A$2:$O$108</formula>
  </rdn>
  <rdn rId="0" localSheetId="4" customView="1" name="Z_5A8C5846_FCD8_4C75_AD55_AF757C984B4F_.wvu.PrintArea" hidden="1" oldHidden="1">
    <formula>'Posluchárna UA5'!$A$1:$O$72</formula>
  </rdn>
  <rdn rId="0" localSheetId="4" customView="1" name="Z_5A8C5846_FCD8_4C75_AD55_AF757C984B4F_.wvu.PrintTitles" hidden="1" oldHidden="1">
    <formula>'Posluchárna UA5'!$2:$2</formula>
  </rdn>
  <rdn rId="0" localSheetId="4" customView="1" name="Z_5A8C5846_FCD8_4C75_AD55_AF757C984B4F_.wvu.Cols" hidden="1" oldHidden="1">
    <formula>'Posluchárna UA5'!$B:$C,'Posluchárna UA5'!$H:$H,'Posluchárna UA5'!$M:$M</formula>
  </rdn>
  <rdn rId="0" localSheetId="4" customView="1" name="Z_5A8C5846_FCD8_4C75_AD55_AF757C984B4F_.wvu.FilterData" hidden="1" oldHidden="1">
    <formula>'Posluchárna UA5'!$A$2:$O$108</formula>
  </rdn>
  <rcv guid="{5A8C5846-FCD8-4C75-AD55-AF757C984B4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2" odxf="1" dxf="1">
    <oc r="D19" t="inlineStr">
      <is>
        <t>HP_32X96ES</t>
      </is>
    </oc>
    <nc r="D19" t="inlineStr">
      <is>
        <t>HP_4C5J7AV_01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2" sqref="F19" start="0" length="0">
    <dxf>
      <fill>
        <patternFill patternType="solid">
          <bgColor rgb="FF92D050"/>
        </patternFill>
      </fill>
    </dxf>
  </rfmt>
  <rcc rId="93" sId="2" odxf="1" dxf="1">
    <oc r="G19" t="inlineStr">
      <is>
        <t>ProDesk 600G6 SFF</t>
      </is>
    </oc>
    <nc r="G19" t="inlineStr">
      <is>
        <t>Elite Mini 600 G9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94" sId="2" odxf="1" dxf="1">
    <oc r="I19" t="inlineStr">
      <is>
        <t>Prezentační PC katedra s min. parametry: case s min. 210W zdrojem s účinnosti až 93%, výkon CPU min. 12900 bodu dle nezávislého testu cpubenchmark.net, operační paměť 8GB DDR4 s možnosti rozšíření na 128 GB, pevný M.2 SSD disk s kapacitou 512GB,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</t>
      </is>
    </oc>
    <nc r="I19" t="inlineStr">
      <is>
    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    </is>
    </nc>
    <odxf>
      <fill>
        <patternFill patternType="none">
          <bgColor indexed="65"/>
        </patternFill>
      </fill>
    </odxf>
    <ndxf>
      <font>
        <name val="Arial"/>
      </font>
      <fill>
        <patternFill patternType="solid">
          <bgColor rgb="FF92D050"/>
        </patternFill>
      </fill>
    </ndxf>
  </rcc>
  <rfmt sheetId="2" sqref="J19" start="0" length="0">
    <dxf>
      <fill>
        <patternFill patternType="solid">
          <bgColor rgb="FF92D050"/>
        </patternFill>
      </fill>
    </dxf>
  </rfmt>
  <rfmt sheetId="2" sqref="K19" start="0" length="0">
    <dxf>
      <fill>
        <patternFill patternType="solid">
          <bgColor rgb="FF92D050"/>
        </patternFill>
      </fill>
    </dxf>
  </rfmt>
  <rcc rId="95" sId="2" odxf="1" dxf="1" numFmtId="11">
    <oc r="L19">
      <v>16890</v>
    </oc>
    <nc r="L19">
      <v>21985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2" sqref="M19" start="0" length="0">
    <dxf>
      <fill>
        <patternFill patternType="solid">
          <bgColor rgb="FF92D050"/>
        </patternFill>
      </fill>
    </dxf>
  </rfmt>
  <rcc rId="96" sId="2" odxf="1" dxf="1">
    <oc r="N19">
      <f>L19*(1-M19)</f>
    </oc>
    <nc r="N19">
      <f>L19*(1-M19)</f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97" sId="2" odxf="1" dxf="1">
    <oc r="O19">
      <f>N19*K19</f>
    </oc>
    <nc r="O19">
      <f>N19*K19</f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98" sId="2" numFmtId="13">
    <oc r="Q19">
      <v>0.33</v>
    </oc>
    <nc r="Q19">
      <v>0.25</v>
    </nc>
  </rcc>
  <rcc rId="99" sId="2">
    <oc r="R19">
      <f>L19-(L19*Q19)</f>
    </oc>
    <nc r="R19">
      <f>L19-(L19*Q19)</f>
    </nc>
  </rcc>
  <rcc rId="100" sId="2">
    <oc r="S19">
      <f>R19*K19</f>
    </oc>
    <nc r="S19">
      <f>R19*K19</f>
    </nc>
  </rcc>
  <rfmt sheetId="2" sqref="A19:XFD19">
    <dxf>
      <fill>
        <patternFill patternType="none">
          <bgColor auto="1"/>
        </patternFill>
      </fill>
    </dxf>
  </rfmt>
  <rcc rId="101" sId="3" odxf="1" dxf="1">
    <oc r="A21">
      <v>17</v>
    </oc>
    <nc r="A21">
      <v>15</v>
    </nc>
    <odxf/>
    <ndxf/>
  </rcc>
  <rfmt sheetId="3" sqref="B21" start="0" length="0">
    <dxf/>
  </rfmt>
  <rfmt sheetId="3" sqref="C21" start="0" length="0">
    <dxf/>
  </rfmt>
  <rcc rId="102" sId="3" odxf="1" dxf="1">
    <oc r="D21" t="inlineStr">
      <is>
        <t>HP_32X96ES</t>
      </is>
    </oc>
    <nc r="D21" t="inlineStr">
      <is>
        <t>HP_4C5J7AV_01</t>
      </is>
    </nc>
    <odxf/>
    <ndxf/>
  </rcc>
  <rfmt sheetId="3" sqref="E21" start="0" length="0">
    <dxf/>
  </rfmt>
  <rcc rId="103" sId="3">
    <oc r="G21" t="inlineStr">
      <is>
        <t>ProDesk 600G6 SFF</t>
      </is>
    </oc>
    <nc r="G21" t="inlineStr">
      <is>
        <t>Elite Mini 600 G9</t>
      </is>
    </nc>
  </rcc>
  <rfmt sheetId="3" sqref="H21" start="0" length="0">
    <dxf/>
  </rfmt>
  <rcc rId="104" sId="3" odxf="1" dxf="1">
    <oc r="I21" t="inlineStr">
      <is>
        <t>Prezentační PC katedra s min. parametry: case s min. 210W zdrojem s účinnosti až 93%, výkon CPU min. 12900 bodu dle nezávislého testu cpubenchmark.net, operační paměť 8GB DDR4 s možnosti rozšíření na 128 GB, pevný M.2 SSD disk s kapacitou 512GB,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</t>
      </is>
    </oc>
    <nc r="I21" t="inlineStr">
      <is>
    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    </is>
    </nc>
    <odxf/>
    <ndxf>
      <font>
        <name val="Arial"/>
      </font>
    </ndxf>
  </rcc>
  <rfmt sheetId="3" sqref="J21" start="0" length="0">
    <dxf/>
  </rfmt>
  <rfmt sheetId="3" sqref="K21" start="0" length="0">
    <dxf/>
  </rfmt>
  <rcc rId="105" sId="3" odxf="1" dxf="1" numFmtId="11">
    <oc r="L21">
      <v>16890</v>
    </oc>
    <nc r="L21">
      <v>21985</v>
    </nc>
    <odxf/>
    <ndxf/>
  </rcc>
  <rfmt sheetId="3" sqref="M21" start="0" length="0">
    <dxf/>
  </rfmt>
  <rcc rId="106" sId="3" odxf="1" dxf="1">
    <oc r="N21">
      <f>L21*(1-M21)</f>
    </oc>
    <nc r="N21">
      <f>L21*(1-M21)</f>
    </nc>
    <odxf/>
    <ndxf/>
  </rcc>
  <rcc rId="107" sId="3" odxf="1" dxf="1">
    <oc r="O21">
      <f>N21*K21</f>
    </oc>
    <nc r="O21">
      <f>N21*K21</f>
    </nc>
    <odxf/>
    <ndxf/>
  </rcc>
  <rfmt sheetId="3" sqref="P21" start="0" length="0">
    <dxf/>
  </rfmt>
  <rcc rId="108" sId="3" odxf="1" dxf="1" numFmtId="13">
    <oc r="Q21">
      <v>0.33</v>
    </oc>
    <nc r="Q21">
      <v>0.25</v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09" sId="3" odxf="1" dxf="1">
    <oc r="R21">
      <f>L21-(L21*Q21)</f>
    </oc>
    <nc r="R21">
      <f>L21-(L21*Q21)</f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10" sId="3" odxf="1" dxf="1">
    <oc r="S21">
      <f>R21*K21</f>
    </oc>
    <nc r="S21">
      <f>R21*K21</f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3" sqref="T21" start="0" length="0">
    <dxf>
      <fill>
        <patternFill patternType="none">
          <bgColor indexed="65"/>
        </patternFill>
      </fill>
    </dxf>
  </rfmt>
  <rfmt sheetId="3" sqref="U21" start="0" length="0">
    <dxf>
      <fill>
        <patternFill patternType="none">
          <bgColor indexed="65"/>
        </patternFill>
      </fill>
    </dxf>
  </rfmt>
  <rfmt sheetId="3" sqref="V21" start="0" length="0">
    <dxf>
      <fill>
        <patternFill patternType="none">
          <bgColor indexed="65"/>
        </patternFill>
      </fill>
    </dxf>
  </rfmt>
  <rcc rId="111" sId="4" odxf="1" dxf="1">
    <oc r="A21">
      <v>17</v>
    </oc>
    <nc r="A21">
      <v>15</v>
    </nc>
    <odxf/>
    <ndxf/>
  </rcc>
  <rfmt sheetId="4" sqref="B21" start="0" length="0">
    <dxf/>
  </rfmt>
  <rfmt sheetId="4" sqref="C21" start="0" length="0">
    <dxf/>
  </rfmt>
  <rcc rId="112" sId="4" odxf="1" dxf="1">
    <oc r="D21" t="inlineStr">
      <is>
        <t>HP_32X96ES</t>
      </is>
    </oc>
    <nc r="D21" t="inlineStr">
      <is>
        <t>HP_4C5J7AV_01</t>
      </is>
    </nc>
    <odxf/>
    <ndxf/>
  </rcc>
  <rfmt sheetId="4" sqref="E21" start="0" length="0">
    <dxf/>
  </rfmt>
  <rcc rId="113" sId="4">
    <oc r="G21" t="inlineStr">
      <is>
        <t>ProDesk 600G6 SFF</t>
      </is>
    </oc>
    <nc r="G21" t="inlineStr">
      <is>
        <t>Elite Mini 600 G9</t>
      </is>
    </nc>
  </rcc>
  <rfmt sheetId="4" sqref="H21" start="0" length="0">
    <dxf/>
  </rfmt>
  <rcc rId="114" sId="4" odxf="1" dxf="1">
    <oc r="I21" t="inlineStr">
      <is>
        <t>Prezentační PC katedra s min. parametry: case s min. 210W zdrojem s účinnosti až 93%, výkon CPU min. 12900 bodu dle nezávislého testu cpubenchmark.net, operační paměť 8GB DDR4 s možnosti rozšíření na 128 GB, pevný M.2 SSD disk s kapacitou 512GB,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</t>
      </is>
    </oc>
    <nc r="I21" t="inlineStr">
      <is>
    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    </is>
    </nc>
    <odxf/>
    <ndxf>
      <font>
        <name val="Arial"/>
      </font>
    </ndxf>
  </rcc>
  <rfmt sheetId="4" sqref="J21" start="0" length="0">
    <dxf/>
  </rfmt>
  <rfmt sheetId="4" sqref="K21" start="0" length="0">
    <dxf/>
  </rfmt>
  <rcc rId="115" sId="4" odxf="1" dxf="1" numFmtId="11">
    <oc r="L21">
      <v>16890</v>
    </oc>
    <nc r="L21">
      <v>21985</v>
    </nc>
    <odxf/>
    <ndxf/>
  </rcc>
  <rfmt sheetId="4" sqref="M21" start="0" length="0">
    <dxf/>
  </rfmt>
  <rcc rId="116" sId="4" odxf="1" dxf="1">
    <oc r="N21">
      <f>L21*(1-M21)</f>
    </oc>
    <nc r="N21">
      <f>L21*(1-M21)</f>
    </nc>
    <odxf/>
    <ndxf/>
  </rcc>
  <rcc rId="117" sId="4" odxf="1" dxf="1">
    <oc r="O21">
      <f>N21*K21</f>
    </oc>
    <nc r="O21">
      <f>N21*K21</f>
    </nc>
    <odxf/>
    <ndxf/>
  </rcc>
  <rfmt sheetId="4" sqref="P21" start="0" length="0">
    <dxf/>
  </rfmt>
  <rcc rId="118" sId="4" odxf="1" dxf="1" numFmtId="13">
    <oc r="Q21">
      <v>0.33</v>
    </oc>
    <nc r="Q21">
      <v>0.25</v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19" sId="4" odxf="1" dxf="1">
    <oc r="R21">
      <f>L21-(L21*Q21)</f>
    </oc>
    <nc r="R21">
      <f>L21-(L21*Q21)</f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120" sId="4" odxf="1" dxf="1">
    <oc r="S21">
      <f>R21*K21</f>
    </oc>
    <nc r="S21">
      <f>R21*K21</f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4" sqref="T21" start="0" length="0">
    <dxf>
      <fill>
        <patternFill patternType="none">
          <bgColor indexed="65"/>
        </patternFill>
      </fill>
    </dxf>
  </rfmt>
  <rfmt sheetId="4" sqref="U21" start="0" length="0">
    <dxf>
      <fill>
        <patternFill patternType="none">
          <bgColor indexed="65"/>
        </patternFill>
      </fill>
    </dxf>
  </rfmt>
  <rfmt sheetId="4" sqref="V21" start="0" length="0">
    <dxf>
      <fill>
        <patternFill patternType="none">
          <bgColor indexed="65"/>
        </patternFill>
      </fill>
    </dxf>
  </rfmt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3">
    <oc r="A21">
      <v>15</v>
    </oc>
    <nc r="A21">
      <v>17</v>
    </nc>
  </rcc>
  <rcc rId="135" sId="4">
    <oc r="A21">
      <v>15</v>
    </oc>
    <nc r="A21">
      <v>17</v>
    </nc>
  </rcc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UA3'!$A$1:$O$73</formula>
    <oldFormula>'Posluchárna UA3'!$A$1:$O$73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UA3'!$B:$C,'Posluchárna UA3'!$H:$H,'Posluchárna UA3'!$M:$M</formula>
    <oldFormula>'Posluchárna UA3'!$B:$C,'Posluchárna UA3'!$H:$H,'Posluchárna UA3'!$M:$M</oldFormula>
  </rdn>
  <rdn rId="0" localSheetId="2" customView="1" name="Z_A3E3B2AA_9BB5_41C9_8CA9_3FF2F938F5E3_.wvu.FilterData" hidden="1" oldHidden="1">
    <formula>'Posluchárna UA3'!$A$2:$O$109</formula>
    <oldFormula>'Posluchárna UA3'!$A$2:$O$109</oldFormula>
  </rdn>
  <rdn rId="0" localSheetId="3" customView="1" name="Z_A3E3B2AA_9BB5_41C9_8CA9_3FF2F938F5E3_.wvu.PrintArea" hidden="1" oldHidden="1">
    <formula>'Posluchárna UA4'!$A$1:$O$72</formula>
    <oldFormula>'Posluchárna UA4'!$A$1:$O$72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UA4'!$B:$C,'Posluchárna UA4'!$H:$H,'Posluchárna UA4'!$M:$M</formula>
    <oldFormula>'Posluchárna UA4'!$B:$C,'Posluchárna UA4'!$H:$H,'Posluchárna UA4'!$M:$M</oldFormula>
  </rdn>
  <rdn rId="0" localSheetId="3" customView="1" name="Z_A3E3B2AA_9BB5_41C9_8CA9_3FF2F938F5E3_.wvu.FilterData" hidden="1" oldHidden="1">
    <formula>'Posluchárna UA4'!$A$2:$O$108</formula>
    <oldFormula>'Posluchárna UA4'!$A$2:$O$108</oldFormula>
  </rdn>
  <rdn rId="0" localSheetId="4" customView="1" name="Z_A3E3B2AA_9BB5_41C9_8CA9_3FF2F938F5E3_.wvu.PrintArea" hidden="1" oldHidden="1">
    <formula>'Posluchárna UA5'!$A$1:$O$72</formula>
    <oldFormula>'Posluchárna UA5'!$A$1:$O$72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UA5'!$B:$C,'Posluchárna UA5'!$H:$H,'Posluchárna UA5'!$M:$M</formula>
    <oldFormula>'Posluchárna UA5'!$B:$C,'Posluchárna UA5'!$H:$H,'Posluchárna UA5'!$M:$M</oldFormula>
  </rdn>
  <rdn rId="0" localSheetId="4" customView="1" name="Z_A3E3B2AA_9BB5_41C9_8CA9_3FF2F938F5E3_.wvu.FilterData" hidden="1" oldHidden="1">
    <formula>'Posluchárna UA5'!$A$2:$O$108</formula>
    <oldFormula>'Posluchárna UA5'!$A$2:$O$108</oldFormula>
  </rdn>
  <rcv guid="{A3E3B2AA-9BB5-41C9-8CA9-3FF2F938F5E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2">
    <oc r="N2" t="inlineStr">
      <is>
        <t>jednotková cena po slevě bez DPH</t>
      </is>
    </oc>
    <nc r="N2" t="inlineStr">
      <is>
        <t>Kč/jednotka bez_DPH</t>
      </is>
    </nc>
  </rcc>
  <rcc rId="202" sId="2" numFmtId="34">
    <oc r="N6">
      <f>L6*(1-M6)</f>
    </oc>
    <nc r="N6">
      <v>183430</v>
    </nc>
  </rcc>
  <rcc rId="203" sId="2" numFmtId="34">
    <oc r="N7">
      <f>L7*(1-M7)</f>
    </oc>
    <nc r="N7">
      <v>3500</v>
    </nc>
  </rcc>
  <rcc rId="204" sId="2" numFmtId="34">
    <oc r="N8">
      <f>L8-L8*M8</f>
    </oc>
    <nc r="N8">
      <v>30599</v>
    </nc>
  </rcc>
  <rcc rId="205" sId="2" numFmtId="34">
    <oc r="N9">
      <f>L9-L9*M9</f>
    </oc>
    <nc r="N9">
      <v>49900</v>
    </nc>
  </rcc>
  <rcc rId="206" sId="2" numFmtId="34">
    <oc r="N11">
      <f>L11*(1-M11)</f>
    </oc>
    <nc r="N11">
      <v>31397</v>
    </nc>
  </rcc>
  <rcc rId="207" sId="2" numFmtId="34">
    <oc r="N12">
      <f>L12*(1-M12)</f>
    </oc>
    <nc r="N12">
      <v>15694.22</v>
    </nc>
  </rcc>
  <rcc rId="208" sId="2" numFmtId="34">
    <oc r="N13">
      <f>L13*(1-M13)</f>
    </oc>
    <nc r="N13">
      <v>0</v>
    </nc>
  </rcc>
  <rcc rId="209" sId="2" numFmtId="34">
    <oc r="N14">
      <f>L14*(1-M14)</f>
    </oc>
    <nc r="N14">
      <v>78834</v>
    </nc>
  </rcc>
  <rcc rId="210" sId="2" numFmtId="34">
    <oc r="N15">
      <f>L15*(1-M15)</f>
    </oc>
    <nc r="N15">
      <v>25569</v>
    </nc>
  </rcc>
  <rcc rId="211" sId="2" numFmtId="34">
    <oc r="N16">
      <f>L16*(1-M16)</f>
    </oc>
    <nc r="N16">
      <v>1895</v>
    </nc>
  </rcc>
  <rcc rId="212" sId="2" numFmtId="34">
    <oc r="N17">
      <f>L17*(1-M17)</f>
    </oc>
    <nc r="N17">
      <v>4928</v>
    </nc>
  </rcc>
  <rcc rId="213" sId="2" numFmtId="34">
    <oc r="N19">
      <f>L19*(1-M19)</f>
    </oc>
    <nc r="N19">
      <v>21985</v>
    </nc>
  </rcc>
  <rcc rId="214" sId="2" numFmtId="34">
    <oc r="N20">
      <f>L20*(1-M20)</f>
    </oc>
    <nc r="N20">
      <v>37100</v>
    </nc>
  </rcc>
  <rcc rId="215" sId="2" numFmtId="34">
    <oc r="N21">
      <f>L21*(1-M21)</f>
    </oc>
    <nc r="N21">
      <v>7700</v>
    </nc>
  </rcc>
  <rcc rId="216" sId="2" numFmtId="34">
    <oc r="N22">
      <f>L22*(1-M22)</f>
    </oc>
    <nc r="N22">
      <v>2492</v>
    </nc>
  </rcc>
  <rcc rId="217" sId="2" numFmtId="34">
    <oc r="N23">
      <f>L23*(1-M23)</f>
    </oc>
    <nc r="N23">
      <v>23530</v>
    </nc>
  </rcc>
  <rcc rId="218" sId="2" numFmtId="34">
    <oc r="N25">
      <f>L25*(1-M25)</f>
    </oc>
    <nc r="N25">
      <v>0</v>
    </nc>
  </rcc>
  <rcc rId="219" sId="2" numFmtId="34">
    <oc r="N26">
      <f>L26*(1-M26)</f>
    </oc>
    <nc r="N26">
      <v>4700</v>
    </nc>
  </rcc>
  <rcc rId="220" sId="2" numFmtId="34">
    <oc r="N28">
      <f>L28*(1-M28)</f>
    </oc>
    <nc r="N28">
      <v>9000</v>
    </nc>
  </rcc>
  <rcc rId="221" sId="2" numFmtId="34">
    <oc r="N29">
      <f>L29*(1-M29)</f>
    </oc>
    <nc r="N29">
      <v>0</v>
    </nc>
  </rcc>
  <rcc rId="222" sId="2" numFmtId="34">
    <oc r="N30">
      <f>L30*(1-M30)</f>
    </oc>
    <nc r="N30">
      <v>3500</v>
    </nc>
  </rcc>
  <rcc rId="223" sId="2" numFmtId="34">
    <oc r="N31">
      <f>L31*(1-M31)</f>
    </oc>
    <nc r="N31">
      <v>1215</v>
    </nc>
  </rcc>
  <rcc rId="224" sId="2" numFmtId="34">
    <oc r="N32">
      <f>L32*(1-M32)</f>
    </oc>
    <nc r="N32">
      <v>108920</v>
    </nc>
  </rcc>
  <rcc rId="225" sId="2" numFmtId="34">
    <oc r="N33">
      <f>L33*(1-M33)</f>
    </oc>
    <nc r="N33">
      <v>15120</v>
    </nc>
  </rcc>
  <rcc rId="226" sId="2" numFmtId="34">
    <oc r="N34">
      <f>L34*(1-M34)</f>
    </oc>
    <nc r="N34">
      <v>15120</v>
    </nc>
  </rcc>
  <rcc rId="227" sId="2" numFmtId="34">
    <oc r="N36">
      <f>L36*(1-M36)</f>
    </oc>
    <nc r="N36">
      <v>37160</v>
    </nc>
  </rcc>
  <rcc rId="228" sId="2" numFmtId="34">
    <oc r="N37">
      <f>L37*(1-M37)</f>
    </oc>
    <nc r="N37">
      <v>49580</v>
    </nc>
  </rcc>
  <rcc rId="229" sId="2" numFmtId="34">
    <oc r="N38">
      <f>L38*(1-M38)</f>
    </oc>
    <nc r="N38">
      <v>3856</v>
    </nc>
  </rcc>
  <rcc rId="230" sId="2" numFmtId="34">
    <oc r="N39">
      <f>L39*(1-M39)</f>
    </oc>
    <nc r="N39">
      <v>8325</v>
    </nc>
  </rcc>
  <rcc rId="231" sId="2" numFmtId="34">
    <oc r="N41">
      <f>L41*(1-M41)</f>
    </oc>
    <nc r="N41">
      <v>28000</v>
    </nc>
  </rcc>
  <rcc rId="232" sId="2" numFmtId="34">
    <oc r="N42">
      <f>L42*(1-M42)</f>
    </oc>
    <nc r="N42">
      <v>35000</v>
    </nc>
  </rcc>
  <rcc rId="233" sId="2" numFmtId="34">
    <oc r="N44">
      <f>L44*(1-M44)</f>
    </oc>
    <nc r="N44">
      <v>17.100000000000001</v>
    </nc>
  </rcc>
  <rcc rId="234" sId="2" numFmtId="34">
    <oc r="N45">
      <f>L45*(1-M45)</f>
    </oc>
    <nc r="N45">
      <v>9</v>
    </nc>
  </rcc>
  <rcc rId="235" sId="2" numFmtId="34">
    <oc r="N46">
      <f>L46*(1-M46)</f>
    </oc>
    <nc r="N46">
      <v>286</v>
    </nc>
  </rcc>
  <rcc rId="236" sId="2" numFmtId="34">
    <oc r="N47">
      <f>L47*(1-M47)</f>
    </oc>
    <nc r="N47">
      <v>35</v>
    </nc>
  </rcc>
  <rcc rId="237" sId="2" numFmtId="34">
    <oc r="N48">
      <f>L48*(1-M48)</f>
    </oc>
    <nc r="N48">
      <v>28</v>
    </nc>
  </rcc>
  <rcc rId="238" sId="2" numFmtId="34">
    <oc r="N49">
      <f>L49*(1-M49)</f>
    </oc>
    <nc r="N49">
      <v>58</v>
    </nc>
  </rcc>
  <rcc rId="239" sId="2" numFmtId="34">
    <oc r="N50">
      <f>L50*(1-M50)</f>
    </oc>
    <nc r="N50">
      <v>42.1</v>
    </nc>
  </rcc>
  <rcc rId="240" sId="2" numFmtId="34">
    <oc r="N51">
      <f>L51*(1-M51)</f>
    </oc>
    <nc r="N51">
      <v>95</v>
    </nc>
  </rcc>
  <rcc rId="241" sId="2" numFmtId="34">
    <oc r="N52">
      <f>L52*(1-M52)</f>
    </oc>
    <nc r="N52">
      <v>3000</v>
    </nc>
  </rcc>
  <rcc rId="242" sId="2" numFmtId="34">
    <oc r="N53">
      <f>L53*(1-M53)</f>
    </oc>
    <nc r="N53">
      <v>2500</v>
    </nc>
  </rcc>
  <rcc rId="243" sId="2" numFmtId="34">
    <oc r="N55">
      <f>L55*(1-M55)</f>
    </oc>
    <nc r="N55">
      <v>4500</v>
    </nc>
  </rcc>
  <rcc rId="244" sId="2" numFmtId="34">
    <oc r="N56">
      <f>L56*(1-M56)</f>
    </oc>
    <nc r="N56">
      <v>5000</v>
    </nc>
  </rcc>
  <rcc rId="245" sId="2" numFmtId="34">
    <oc r="N58">
      <f>L58*(1-M58)</f>
    </oc>
    <nc r="N58">
      <v>12000</v>
    </nc>
  </rcc>
  <rcc rId="246" sId="2" numFmtId="34">
    <oc r="N59">
      <f>L59*(1-M59)</f>
    </oc>
    <nc r="N59">
      <v>7000</v>
    </nc>
  </rcc>
  <rcc rId="247" sId="2" numFmtId="34">
    <oc r="N60">
      <f>L60*(1-M60)</f>
    </oc>
    <nc r="N60">
      <v>5200</v>
    </nc>
  </rcc>
  <rcc rId="248" sId="2" numFmtId="34">
    <oc r="N61">
      <f>L61*(1-M61)</f>
    </oc>
    <nc r="N61">
      <v>9200</v>
    </nc>
  </rcc>
  <rcc rId="249" sId="2" numFmtId="34">
    <oc r="N62">
      <f>L62*(1-M62)</f>
    </oc>
    <nc r="N62">
      <v>14700</v>
    </nc>
  </rcc>
  <rcc rId="250" sId="2" numFmtId="34">
    <oc r="N63">
      <f>L63*(1-M63)</f>
    </oc>
    <nc r="N63">
      <v>9900</v>
    </nc>
  </rcc>
  <rcc rId="251" sId="2" numFmtId="34">
    <oc r="N64">
      <f>L64*(1-M64)</f>
    </oc>
    <nc r="N64">
      <v>3100</v>
    </nc>
  </rcc>
  <rcc rId="252" sId="2" numFmtId="34">
    <oc r="N65">
      <f>L65*(1-M65)</f>
    </oc>
    <nc r="N65">
      <v>700</v>
    </nc>
  </rcc>
  <rcc rId="253" sId="2" numFmtId="34">
    <oc r="N66">
      <f>L66*(1-M66)</f>
    </oc>
    <nc r="N66">
      <v>1600</v>
    </nc>
  </rcc>
  <rcc rId="254" sId="2" numFmtId="34">
    <oc r="N67">
      <f>L67*(1-M67)</f>
    </oc>
    <nc r="N67">
      <v>1500</v>
    </nc>
  </rcc>
  <rcc rId="255" sId="2" numFmtId="34">
    <oc r="N68">
      <f>L68*(1-M68)</f>
    </oc>
    <nc r="N68">
      <v>800</v>
    </nc>
  </rcc>
  <rcc rId="256" sId="2" numFmtId="34">
    <oc r="N69">
      <f>L69*(1-M69)</f>
    </oc>
    <nc r="N69">
      <v>4500</v>
    </nc>
  </rcc>
  <rcc rId="257" sId="2" numFmtId="34">
    <oc r="N70">
      <f>L70*(1-M70)</f>
    </oc>
    <nc r="N70">
      <v>16500</v>
    </nc>
  </rcc>
  <rcc rId="258" sId="2" numFmtId="34">
    <oc r="N71">
      <f>L71*(1-M71)</f>
    </oc>
    <nc r="N71">
      <v>2500</v>
    </nc>
  </rcc>
  <rrc rId="259" sId="2" ref="L1:L1048576" action="deleteCol">
    <undo index="1" exp="ref" v="1" dr="L71" r="R71" sId="2"/>
    <undo index="0" exp="ref" v="1" dr="L71" r="R71" sId="2"/>
    <undo index="1" exp="ref" v="1" dr="L70" r="R70" sId="2"/>
    <undo index="0" exp="ref" v="1" dr="L70" r="R70" sId="2"/>
    <undo index="1" exp="ref" v="1" dr="L69" r="R69" sId="2"/>
    <undo index="0" exp="ref" v="1" dr="L69" r="R69" sId="2"/>
    <undo index="1" exp="ref" v="1" dr="L68" r="R68" sId="2"/>
    <undo index="0" exp="ref" v="1" dr="L68" r="R68" sId="2"/>
    <undo index="1" exp="ref" v="1" dr="L67" r="R67" sId="2"/>
    <undo index="0" exp="ref" v="1" dr="L67" r="R67" sId="2"/>
    <undo index="1" exp="ref" v="1" dr="L66" r="R66" sId="2"/>
    <undo index="0" exp="ref" v="1" dr="L66" r="R66" sId="2"/>
    <undo index="1" exp="ref" v="1" dr="L65" r="R65" sId="2"/>
    <undo index="0" exp="ref" v="1" dr="L65" r="R65" sId="2"/>
    <undo index="1" exp="ref" v="1" dr="L64" r="R64" sId="2"/>
    <undo index="0" exp="ref" v="1" dr="L64" r="R64" sId="2"/>
    <undo index="1" exp="ref" v="1" dr="L63" r="R63" sId="2"/>
    <undo index="0" exp="ref" v="1" dr="L63" r="R63" sId="2"/>
    <undo index="1" exp="ref" v="1" dr="L62" r="R62" sId="2"/>
    <undo index="0" exp="ref" v="1" dr="L62" r="R62" sId="2"/>
    <undo index="1" exp="ref" v="1" dr="L61" r="R61" sId="2"/>
    <undo index="0" exp="ref" v="1" dr="L61" r="R61" sId="2"/>
    <undo index="1" exp="ref" v="1" dr="L60" r="R60" sId="2"/>
    <undo index="0" exp="ref" v="1" dr="L60" r="R60" sId="2"/>
    <undo index="1" exp="ref" v="1" dr="L59" r="R59" sId="2"/>
    <undo index="0" exp="ref" v="1" dr="L59" r="R59" sId="2"/>
    <undo index="1" exp="ref" v="1" dr="L58" r="R58" sId="2"/>
    <undo index="0" exp="ref" v="1" dr="L58" r="R58" sId="2"/>
    <undo index="1" exp="ref" v="1" dr="L56" r="R56" sId="2"/>
    <undo index="0" exp="ref" v="1" dr="L56" r="R56" sId="2"/>
    <undo index="1" exp="ref" v="1" dr="L55" r="R55" sId="2"/>
    <undo index="0" exp="ref" v="1" dr="L55" r="R55" sId="2"/>
    <undo index="1" exp="ref" v="1" dr="L53" r="R53" sId="2"/>
    <undo index="0" exp="ref" v="1" dr="L53" r="R53" sId="2"/>
    <undo index="1" exp="ref" v="1" dr="L52" r="R52" sId="2"/>
    <undo index="0" exp="ref" v="1" dr="L52" r="R52" sId="2"/>
    <undo index="1" exp="ref" v="1" dr="L51" r="R51" sId="2"/>
    <undo index="0" exp="ref" v="1" dr="L51" r="R51" sId="2"/>
    <undo index="1" exp="ref" v="1" dr="L50" r="R50" sId="2"/>
    <undo index="0" exp="ref" v="1" dr="L50" r="R50" sId="2"/>
    <undo index="1" exp="ref" v="1" dr="L49" r="R49" sId="2"/>
    <undo index="0" exp="ref" v="1" dr="L49" r="R49" sId="2"/>
    <undo index="1" exp="ref" v="1" dr="L48" r="R48" sId="2"/>
    <undo index="0" exp="ref" v="1" dr="L48" r="R48" sId="2"/>
    <undo index="1" exp="ref" v="1" dr="L47" r="R47" sId="2"/>
    <undo index="0" exp="ref" v="1" dr="L47" r="R47" sId="2"/>
    <undo index="1" exp="ref" v="1" dr="L46" r="R46" sId="2"/>
    <undo index="0" exp="ref" v="1" dr="L46" r="R46" sId="2"/>
    <undo index="1" exp="ref" v="1" dr="L45" r="R45" sId="2"/>
    <undo index="0" exp="ref" v="1" dr="L45" r="R45" sId="2"/>
    <undo index="1" exp="ref" v="1" dr="L44" r="R44" sId="2"/>
    <undo index="0" exp="ref" v="1" dr="L44" r="R44" sId="2"/>
    <undo index="1" exp="ref" v="1" dr="L42" r="R42" sId="2"/>
    <undo index="0" exp="ref" v="1" dr="L42" r="R42" sId="2"/>
    <undo index="1" exp="ref" v="1" dr="L41" r="R41" sId="2"/>
    <undo index="0" exp="ref" v="1" dr="L41" r="R41" sId="2"/>
    <undo index="1" exp="ref" v="1" dr="L39" r="R39" sId="2"/>
    <undo index="0" exp="ref" v="1" dr="L39" r="R39" sId="2"/>
    <undo index="1" exp="ref" v="1" dr="L38" r="R38" sId="2"/>
    <undo index="0" exp="ref" v="1" dr="L38" r="R38" sId="2"/>
    <undo index="1" exp="ref" v="1" dr="L37" r="R37" sId="2"/>
    <undo index="0" exp="ref" v="1" dr="L37" r="R37" sId="2"/>
    <undo index="1" exp="ref" v="1" dr="L36" r="R36" sId="2"/>
    <undo index="0" exp="ref" v="1" dr="L36" r="R36" sId="2"/>
    <undo index="1" exp="ref" v="1" dr="L34" r="R34" sId="2"/>
    <undo index="0" exp="ref" v="1" dr="L34" r="R34" sId="2"/>
    <undo index="1" exp="ref" v="1" dr="L33" r="R33" sId="2"/>
    <undo index="0" exp="ref" v="1" dr="L33" r="R33" sId="2"/>
    <undo index="1" exp="ref" v="1" dr="L32" r="R32" sId="2"/>
    <undo index="0" exp="ref" v="1" dr="L32" r="R32" sId="2"/>
    <undo index="1" exp="ref" v="1" dr="L31" r="R31" sId="2"/>
    <undo index="0" exp="ref" v="1" dr="L31" r="R31" sId="2"/>
    <undo index="1" exp="ref" v="1" dr="L30" r="R30" sId="2"/>
    <undo index="0" exp="ref" v="1" dr="L30" r="R30" sId="2"/>
    <undo index="1" exp="ref" v="1" dr="L29" r="R29" sId="2"/>
    <undo index="0" exp="ref" v="1" dr="L29" r="R29" sId="2"/>
    <undo index="1" exp="ref" v="1" dr="L28" r="R28" sId="2"/>
    <undo index="0" exp="ref" v="1" dr="L28" r="R28" sId="2"/>
    <undo index="1" exp="ref" v="1" dr="L26" r="R26" sId="2"/>
    <undo index="0" exp="ref" v="1" dr="L26" r="R26" sId="2"/>
    <undo index="1" exp="ref" v="1" dr="L25" r="R25" sId="2"/>
    <undo index="0" exp="ref" v="1" dr="L25" r="R25" sId="2"/>
    <undo index="1" exp="ref" v="1" dr="L23" r="R23" sId="2"/>
    <undo index="0" exp="ref" v="1" dr="L23" r="R23" sId="2"/>
    <undo index="1" exp="ref" v="1" dr="L22" r="R22" sId="2"/>
    <undo index="0" exp="ref" v="1" dr="L22" r="R22" sId="2"/>
    <undo index="1" exp="ref" v="1" dr="L21" r="R21" sId="2"/>
    <undo index="0" exp="ref" v="1" dr="L21" r="R21" sId="2"/>
    <undo index="1" exp="ref" v="1" dr="L20" r="R20" sId="2"/>
    <undo index="0" exp="ref" v="1" dr="L20" r="R20" sId="2"/>
    <undo index="1" exp="ref" v="1" dr="L19" r="R19" sId="2"/>
    <undo index="0" exp="ref" v="1" dr="L19" r="R19" sId="2"/>
    <undo index="1" exp="ref" v="1" dr="L17" r="R17" sId="2"/>
    <undo index="0" exp="ref" v="1" dr="L17" r="R17" sId="2"/>
    <undo index="1" exp="ref" v="1" dr="L16" r="R16" sId="2"/>
    <undo index="0" exp="ref" v="1" dr="L16" r="R16" sId="2"/>
    <undo index="1" exp="ref" v="1" dr="L15" r="R15" sId="2"/>
    <undo index="0" exp="ref" v="1" dr="L15" r="R15" sId="2"/>
    <undo index="1" exp="ref" v="1" dr="L14" r="R14" sId="2"/>
    <undo index="0" exp="ref" v="1" dr="L14" r="R14" sId="2"/>
    <undo index="1" exp="ref" v="1" dr="L13" r="R13" sId="2"/>
    <undo index="0" exp="ref" v="1" dr="L13" r="R13" sId="2"/>
    <undo index="1" exp="ref" v="1" dr="L12" r="R12" sId="2"/>
    <undo index="0" exp="ref" v="1" dr="L12" r="R12" sId="2"/>
    <undo index="1" exp="ref" v="1" dr="L11" r="R11" sId="2"/>
    <undo index="0" exp="ref" v="1" dr="L11" r="R11" sId="2"/>
    <undo index="1" exp="ref" v="1" dr="L9" r="R9" sId="2"/>
    <undo index="0" exp="ref" v="1" dr="L9" r="R9" sId="2"/>
    <undo index="1" exp="ref" v="1" dr="L8" r="R8" sId="2"/>
    <undo index="0" exp="ref" v="1" dr="L8" r="R8" sId="2"/>
    <undo index="1" exp="ref" v="1" dr="L7" r="R7" sId="2"/>
    <undo index="0" exp="ref" v="1" dr="L7" r="R7" sId="2"/>
    <undo index="65535" exp="area" ref3D="1" dr="$A$2:$XFD$2" dn="Názvy_tisku" sId="2"/>
    <undo index="65535" exp="area" ref3D="1" dr="$A$2:$XFD$2" dn="Z_4D0D2B2A_9DF8_458C_AAEE_86A80A3339F0_.wvu.PrintTitles" sId="2"/>
    <undo index="65535" exp="area" ref3D="1" dr="$M$1:$M$1048576" dn="Z_39FBE80E_7970_4C33_A679_A4FAFA52E768_.wvu.Col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M$1:$M$1048576" dn="Z_5A8C5846_FCD8_4C75_AD55_AF757C984B4F_.wvu.Cols" sId="2"/>
    <undo index="65535" exp="area" ref3D="1" dr="$M$1:$M$1048576" dn="Z_A3E3B2AA_9BB5_41C9_8CA9_3FF2F938F5E3_.wvu.Cols" sId="2"/>
    <undo index="65535" exp="area" ref3D="1" dr="$A$2:$XFD$2" dn="Z_A3E3B2AA_9BB5_41C9_8CA9_3FF2F938F5E3_.wvu.PrintTitles" sId="2"/>
    <rfmt sheetId="2" xfDxf="1" sqref="L1:L1048576" start="0" length="0">
      <dxf>
        <font>
          <color rgb="FFFF0000"/>
        </font>
        <protection locked="0"/>
      </dxf>
    </rfmt>
    <rfmt sheetId="2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L2" t="inlineStr">
        <is>
          <t>Kč/jednotka bez_DPH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L6">
        <f>7055*26</f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7">
        <v>3500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8">
        <v>30599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9">
        <v>49900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1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11">
        <v>31397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2">
        <v>15694.22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3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4">
        <v>78834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5">
        <v>25569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6">
        <v>1895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17">
        <v>4928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18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19">
        <v>21985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20">
        <v>37100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21">
        <v>7700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22">
        <v>2492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L23">
        <f>250+10490+3170+5430+1020+1130+1130+910</f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2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25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34">
      <nc r="L26">
        <v>4700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2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28">
        <v>9000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29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0">
        <v>3500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1">
        <v>1215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2">
        <v>108920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3">
        <v>15120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4">
        <v>15120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3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36">
        <v>37160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7">
        <v>49580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8">
        <v>3856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39">
        <v>8325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4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s="1" dxf="1" numFmtId="34">
      <nc r="L41">
        <v>28000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34">
      <nc r="L42">
        <v>35000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4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44">
        <v>17.100000000000001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45">
        <v>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46">
        <v>286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47">
        <v>35</v>
      </nc>
      <ndxf>
        <font>
          <color rgb="FFFF0000"/>
        </font>
        <numFmt numFmtId="165" formatCode="#,##0\ &quot;Kč&quot;"/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48">
        <v>28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49">
        <v>58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0">
        <v>42.1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1">
        <v>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2">
        <v>3000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3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5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55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6">
        <v>5000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5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1">
      <nc r="L58">
        <v>12000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59">
        <v>7000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0">
        <v>5200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1">
        <v>9200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2">
        <v>14700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3">
        <v>9900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4">
        <v>3100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5">
        <v>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6">
        <v>1600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7">
        <v>1500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8">
        <v>800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69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70">
        <v>16500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1">
      <nc r="L71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72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2" sqref="L73" start="0" length="0">
      <dxf>
        <font>
          <sz val="14"/>
          <color rgb="FFFF0000"/>
        </font>
      </dxf>
    </rfmt>
    <rfmt sheetId="2" sqref="L76" start="0" length="0">
      <dxf>
        <numFmt numFmtId="166" formatCode="_-* #,##0\ &quot;Kč&quot;_-;\-* #,##0\ &quot;Kč&quot;_-;_-* &quot;-&quot;??\ &quot;Kč&quot;_-;_-@_-"/>
      </dxf>
    </rfmt>
  </rrc>
  <rrc rId="260" sId="2" ref="L1:L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L$1:$L$1048576" dn="Z_39FBE80E_7970_4C33_A679_A4FAFA52E768_.wvu.Col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L$1:$L$1048576" dn="Z_5A8C5846_FCD8_4C75_AD55_AF757C984B4F_.wvu.Cols" sId="2"/>
    <undo index="65535" exp="area" ref3D="1" dr="$L$1:$L$1048576" dn="Z_A3E3B2AA_9BB5_41C9_8CA9_3FF2F938F5E3_.wvu.Cols" sId="2"/>
    <undo index="65535" exp="area" ref3D="1" dr="$A$2:$XFD$2" dn="Z_A3E3B2AA_9BB5_41C9_8CA9_3FF2F938F5E3_.wvu.PrintTitles" sId="2"/>
    <rfmt sheetId="2" xfDxf="1" sqref="L1:L1048576" start="0" length="0">
      <dxf>
        <font>
          <color rgb="FFFF0000"/>
        </font>
        <protection locked="0"/>
      </dxf>
    </rfmt>
    <rfmt sheetId="2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L2" t="inlineStr">
        <is>
          <t>sleva %</t>
        </is>
      </nc>
      <ndxf>
        <font>
          <color rgb="FFFF0000"/>
        </font>
        <alignment horizontal="center" vertical="top" textRotation="90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6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7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8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9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1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11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3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1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18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19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20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21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2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2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2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25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13">
      <nc r="L26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2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2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29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3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3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3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13">
      <nc r="L33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L34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3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3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13">
      <nc r="L37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L3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3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4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s="1" dxf="1" numFmtId="13">
      <nc r="L41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L42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L4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4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4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4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47">
        <v>0</v>
      </nc>
      <ndxf>
        <font>
          <color rgb="FFFF0000"/>
        </font>
        <numFmt numFmtId="13" formatCode="0%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4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4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5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5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5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 numFmtId="13">
      <nc r="L5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5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6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7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L7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L72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2" sqref="L73" start="0" length="0">
      <dxf>
        <font>
          <sz val="14"/>
          <color rgb="FFFF0000"/>
        </font>
      </dxf>
    </rfmt>
  </rrc>
  <rrc rId="261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b/>
          <sz val="14"/>
          <color rgb="FFFF0000"/>
        </font>
        <alignment horizontal="center" vertical="top" wrapText="1"/>
      </dxf>
    </rfmt>
    <rfmt sheetId="2" sqref="N2" start="0" length="0">
      <dxf>
        <font>
          <b/>
          <color rgb="FFFF0000"/>
        </font>
        <alignment horizontal="center" vertical="top" wrapText="1" shrinkToFit="1"/>
        <border outline="0">
          <right style="thin">
            <color indexed="64"/>
          </right>
        </border>
      </dxf>
    </rfmt>
    <rfmt sheetId="2" sqref="N3" start="0" length="0">
      <dxf>
        <font>
          <b/>
          <sz val="14"/>
          <color rgb="FFFF0000"/>
        </font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alignment horizontal="left" vertical="top" wrapText="1" shrinkToFit="1"/>
      </dxf>
    </rfmt>
    <rfmt sheetId="2" sqref="N6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7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8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9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10" start="0" length="0">
      <dxf>
        <font>
          <b/>
          <sz val="14"/>
          <color rgb="FFFF0000"/>
        </font>
        <alignment horizontal="left" vertical="top" wrapText="1" shrinkToFit="1"/>
      </dxf>
    </rfmt>
    <rfmt sheetId="2" sqref="N11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1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13" start="0" length="0">
      <dxf>
        <font>
          <color rgb="FFFF0000"/>
        </font>
        <numFmt numFmtId="3" formatCode="#,##0"/>
        <protection locked="1"/>
      </dxf>
    </rfmt>
    <rfmt sheetId="2" sqref="N14" start="0" length="0">
      <dxf>
        <font>
          <color rgb="FFFF0000"/>
        </font>
        <numFmt numFmtId="3" formatCode="#,##0"/>
        <protection locked="1"/>
      </dxf>
    </rfmt>
    <rfmt sheetId="2" sqref="N15" start="0" length="0">
      <dxf>
        <font>
          <color rgb="FFFF0000"/>
        </font>
        <numFmt numFmtId="3" formatCode="#,##0"/>
        <protection locked="1"/>
      </dxf>
    </rfmt>
    <rfmt sheetId="2" sqref="N16" start="0" length="0">
      <dxf>
        <font>
          <color rgb="FFFF0000"/>
        </font>
        <numFmt numFmtId="3" formatCode="#,##0"/>
        <protection locked="1"/>
      </dxf>
    </rfmt>
    <rfmt sheetId="2" sqref="N17" start="0" length="0">
      <dxf>
        <font>
          <color rgb="FFFF0000"/>
        </font>
        <numFmt numFmtId="3" formatCode="#,##0"/>
        <protection locked="1"/>
      </dxf>
    </rfmt>
    <rfmt sheetId="2" sqref="N18" start="0" length="0">
      <dxf>
        <font>
          <b/>
          <sz val="14"/>
          <color rgb="FFFF0000"/>
        </font>
        <alignment horizontal="left" vertical="top" wrapText="1" shrinkToFit="1"/>
      </dxf>
    </rfmt>
    <rfmt sheetId="2" sqref="N19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20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21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2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2" sqref="N23" start="0" length="0">
      <dxf>
        <font>
          <color rgb="FFFF0000"/>
        </font>
        <numFmt numFmtId="3" formatCode="#,##0"/>
        <protection locked="1"/>
      </dxf>
    </rfmt>
    <rfmt sheetId="2" sqref="N24" start="0" length="0">
      <dxf>
        <font>
          <b/>
          <sz val="14"/>
          <color rgb="FFFF0000"/>
        </font>
        <alignment horizontal="left" vertical="top" wrapText="1" shrinkToFit="1"/>
      </dxf>
    </rfmt>
    <rfmt sheetId="2" sqref="N25" start="0" length="0">
      <dxf>
        <font>
          <color rgb="FFFF0000"/>
        </font>
        <numFmt numFmtId="3" formatCode="#,##0"/>
        <protection locked="1"/>
      </dxf>
    </rfmt>
    <rfmt sheetId="2" sqref="N26" start="0" length="0">
      <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2" sqref="N27" start="0" length="0">
      <dxf>
        <font>
          <b/>
          <sz val="14"/>
          <color rgb="FFFF0000"/>
        </font>
        <alignment horizontal="left" vertical="top" wrapText="1" shrinkToFit="1"/>
      </dxf>
    </rfmt>
    <rfmt sheetId="2" sqref="N28" start="0" length="0">
      <dxf>
        <font>
          <color rgb="FFFF0000"/>
        </font>
        <numFmt numFmtId="3" formatCode="#,##0"/>
        <protection locked="1"/>
      </dxf>
    </rfmt>
    <rfmt sheetId="2" sqref="N29" start="0" length="0">
      <dxf>
        <font>
          <color rgb="FFFF0000"/>
        </font>
        <numFmt numFmtId="3" formatCode="#,##0"/>
        <protection locked="1"/>
      </dxf>
    </rfmt>
    <rfmt sheetId="2" sqref="N30" start="0" length="0">
      <dxf>
        <font>
          <color rgb="FFFF0000"/>
        </font>
        <numFmt numFmtId="3" formatCode="#,##0"/>
        <protection locked="1"/>
      </dxf>
    </rfmt>
    <rfmt sheetId="2" sqref="N31" start="0" length="0">
      <dxf>
        <font>
          <color rgb="FFFF0000"/>
        </font>
        <numFmt numFmtId="3" formatCode="#,##0"/>
        <protection locked="1"/>
      </dxf>
    </rfmt>
    <rfmt sheetId="2" sqref="N32" start="0" length="0">
      <dxf>
        <font>
          <color rgb="FFFF0000"/>
        </font>
        <numFmt numFmtId="3" formatCode="#,##0"/>
        <protection locked="1"/>
      </dxf>
    </rfmt>
    <rfmt sheetId="2" sqref="N33" start="0" length="0">
      <dxf>
        <font>
          <sz val="10"/>
          <color auto="1"/>
          <name val="Arial CE"/>
          <family val="2"/>
          <charset val="238"/>
          <scheme val="none"/>
        </font>
        <protection locked="1"/>
      </dxf>
    </rfmt>
    <rfmt sheetId="2" sqref="N34" start="0" length="0">
      <dxf>
        <font>
          <sz val="10"/>
          <color auto="1"/>
          <name val="Arial CE"/>
          <family val="2"/>
          <charset val="238"/>
          <scheme val="none"/>
        </font>
        <protection locked="1"/>
      </dxf>
    </rfmt>
    <rfmt sheetId="2" sqref="N35" start="0" length="0">
      <dxf>
        <font>
          <b/>
          <sz val="14"/>
          <color rgb="FFFF0000"/>
        </font>
        <alignment horizontal="left" vertical="top" wrapText="1" shrinkToFit="1"/>
      </dxf>
    </rfmt>
    <rfmt sheetId="2" sqref="N36" start="0" length="0">
      <dxf>
        <font>
          <color rgb="FFFF0000"/>
        </font>
        <numFmt numFmtId="3" formatCode="#,##0"/>
        <protection locked="1"/>
      </dxf>
    </rfmt>
    <rfmt sheetId="2" sqref="N37" start="0" length="0">
      <dxf>
        <font>
          <sz val="10"/>
          <color auto="1"/>
          <name val="Arial CE"/>
          <family val="2"/>
          <charset val="238"/>
          <scheme val="none"/>
        </font>
        <protection locked="1"/>
      </dxf>
    </rfmt>
    <rfmt sheetId="2" sqref="N38" start="0" length="0">
      <dxf>
        <font>
          <color rgb="FFFF0000"/>
        </font>
        <numFmt numFmtId="3" formatCode="#,##0"/>
        <protection locked="1"/>
      </dxf>
    </rfmt>
    <rfmt sheetId="2" sqref="N39" start="0" length="0">
      <dxf>
        <font>
          <color rgb="FFFF0000"/>
        </font>
        <numFmt numFmtId="3" formatCode="#,##0"/>
        <protection locked="1"/>
      </dxf>
    </rfmt>
    <rfmt sheetId="2" sqref="N40" start="0" length="0">
      <dxf>
        <font>
          <b/>
          <sz val="14"/>
          <color rgb="FFFF0000"/>
        </font>
        <alignment horizontal="left" vertical="top" wrapText="1" shrinkToFit="1"/>
      </dxf>
    </rfmt>
    <rfmt sheetId="2" sqref="N41" start="0" length="0">
      <dxf>
        <font>
          <color rgb="FFFF0000"/>
        </font>
        <numFmt numFmtId="3" formatCode="#,##0"/>
        <protection locked="1"/>
      </dxf>
    </rfmt>
    <rfmt sheetId="2" sqref="N42" start="0" length="0">
      <dxf>
        <font>
          <color rgb="FFFF0000"/>
        </font>
        <numFmt numFmtId="3" formatCode="#,##0"/>
        <protection locked="1"/>
      </dxf>
    </rfmt>
    <rfmt sheetId="2" sqref="N43" start="0" length="0">
      <dxf>
        <font>
          <b/>
          <sz val="14"/>
          <color rgb="FFFF0000"/>
        </font>
        <alignment horizontal="left" vertical="top" wrapText="1" shrinkToFit="1"/>
      </dxf>
    </rfmt>
    <rfmt sheetId="2" sqref="N44" start="0" length="0">
      <dxf>
        <font>
          <color rgb="FFFF0000"/>
        </font>
        <numFmt numFmtId="3" formatCode="#,##0"/>
        <protection locked="1"/>
      </dxf>
    </rfmt>
    <rfmt sheetId="2" sqref="N45" start="0" length="0">
      <dxf>
        <font>
          <color rgb="FFFF0000"/>
        </font>
        <numFmt numFmtId="3" formatCode="#,##0"/>
        <protection locked="1"/>
      </dxf>
    </rfmt>
    <rfmt sheetId="2" sqref="N46" start="0" length="0">
      <dxf>
        <font>
          <color rgb="FFFF0000"/>
        </font>
        <numFmt numFmtId="3" formatCode="#,##0"/>
        <protection locked="1"/>
      </dxf>
    </rfmt>
    <rfmt sheetId="2" sqref="N47" start="0" length="0">
      <dxf>
        <font>
          <b/>
          <color rgb="FFFF0000"/>
        </font>
        <numFmt numFmtId="1" formatCode="0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  <protection locked="1"/>
      </dxf>
    </rfmt>
    <rfmt sheetId="2" sqref="N48" start="0" length="0">
      <dxf>
        <font>
          <color rgb="FFFF0000"/>
        </font>
        <numFmt numFmtId="3" formatCode="#,##0"/>
        <protection locked="1"/>
      </dxf>
    </rfmt>
    <rfmt sheetId="2" sqref="N49" start="0" length="0">
      <dxf>
        <font>
          <color rgb="FFFF0000"/>
        </font>
        <numFmt numFmtId="3" formatCode="#,##0"/>
        <protection locked="1"/>
      </dxf>
    </rfmt>
    <rfmt sheetId="2" sqref="N50" start="0" length="0">
      <dxf>
        <font>
          <color rgb="FFFF0000"/>
        </font>
        <numFmt numFmtId="3" formatCode="#,##0"/>
        <protection locked="1"/>
      </dxf>
    </rfmt>
    <rfmt sheetId="2" sqref="N51" start="0" length="0">
      <dxf>
        <font>
          <color rgb="FFFF0000"/>
        </font>
        <numFmt numFmtId="3" formatCode="#,##0"/>
        <protection locked="1"/>
      </dxf>
    </rfmt>
    <rfmt sheetId="2" sqref="N52" start="0" length="0">
      <dxf>
        <font>
          <color rgb="FFFF0000"/>
        </font>
        <numFmt numFmtId="3" formatCode="#,##0"/>
        <protection locked="1"/>
      </dxf>
    </rfmt>
    <rfmt sheetId="2" sqref="N53" start="0" length="0">
      <dxf>
        <font>
          <color rgb="FFFF0000"/>
        </font>
        <numFmt numFmtId="3" formatCode="#,##0"/>
        <protection locked="1"/>
      </dxf>
    </rfmt>
    <rfmt sheetId="2" sqref="N54" start="0" length="0">
      <dxf>
        <font>
          <b/>
          <sz val="14"/>
          <color rgb="FFFF0000"/>
        </font>
        <alignment horizontal="left" vertical="top" wrapText="1" shrinkToFit="1"/>
      </dxf>
    </rfmt>
    <rfmt sheetId="2" sqref="N55" start="0" length="0">
      <dxf>
        <font>
          <color rgb="FFFF0000"/>
        </font>
        <numFmt numFmtId="3" formatCode="#,##0"/>
        <protection locked="1"/>
      </dxf>
    </rfmt>
    <rfmt sheetId="2" sqref="N56" start="0" length="0">
      <dxf>
        <font>
          <color rgb="FFFF0000"/>
        </font>
        <numFmt numFmtId="3" formatCode="#,##0"/>
        <protection locked="1"/>
      </dxf>
    </rfmt>
    <rfmt sheetId="2" sqref="N57" start="0" length="0">
      <dxf>
        <font>
          <b/>
          <sz val="14"/>
          <color rgb="FFFF0000"/>
        </font>
        <alignment horizontal="left" vertical="top" wrapText="1" shrinkToFit="1"/>
      </dxf>
    </rfmt>
    <rfmt sheetId="2" sqref="N58" start="0" length="0">
      <dxf>
        <font>
          <color rgb="FFFF0000"/>
        </font>
        <numFmt numFmtId="3" formatCode="#,##0"/>
        <protection locked="1"/>
      </dxf>
    </rfmt>
    <rfmt sheetId="2" sqref="N59" start="0" length="0">
      <dxf>
        <font>
          <color rgb="FFFF0000"/>
        </font>
        <numFmt numFmtId="3" formatCode="#,##0"/>
        <protection locked="1"/>
      </dxf>
    </rfmt>
    <rfmt sheetId="2" sqref="N60" start="0" length="0">
      <dxf>
        <font>
          <color rgb="FFFF0000"/>
        </font>
        <numFmt numFmtId="3" formatCode="#,##0"/>
        <protection locked="1"/>
      </dxf>
    </rfmt>
    <rfmt sheetId="2" sqref="N61" start="0" length="0">
      <dxf>
        <font>
          <color rgb="FFFF0000"/>
        </font>
        <numFmt numFmtId="3" formatCode="#,##0"/>
        <protection locked="1"/>
      </dxf>
    </rfmt>
    <rfmt sheetId="2" sqref="N62" start="0" length="0">
      <dxf>
        <font>
          <color rgb="FFFF0000"/>
        </font>
        <numFmt numFmtId="3" formatCode="#,##0"/>
        <protection locked="1"/>
      </dxf>
    </rfmt>
    <rfmt sheetId="2" sqref="N63" start="0" length="0">
      <dxf>
        <font>
          <color rgb="FFFF0000"/>
        </font>
        <numFmt numFmtId="3" formatCode="#,##0"/>
        <protection locked="1"/>
      </dxf>
    </rfmt>
    <rfmt sheetId="2" sqref="N64" start="0" length="0">
      <dxf>
        <font>
          <color rgb="FFFF0000"/>
        </font>
        <numFmt numFmtId="3" formatCode="#,##0"/>
        <protection locked="1"/>
      </dxf>
    </rfmt>
    <rfmt sheetId="2" sqref="N65" start="0" length="0">
      <dxf>
        <font>
          <color rgb="FFFF0000"/>
        </font>
        <numFmt numFmtId="3" formatCode="#,##0"/>
        <protection locked="1"/>
      </dxf>
    </rfmt>
    <rfmt sheetId="2" sqref="N66" start="0" length="0">
      <dxf>
        <font>
          <color rgb="FFFF0000"/>
        </font>
        <numFmt numFmtId="3" formatCode="#,##0"/>
        <protection locked="1"/>
      </dxf>
    </rfmt>
    <rfmt sheetId="2" sqref="N67" start="0" length="0">
      <dxf>
        <font>
          <color rgb="FFFF0000"/>
        </font>
        <numFmt numFmtId="3" formatCode="#,##0"/>
        <protection locked="1"/>
      </dxf>
    </rfmt>
    <rfmt sheetId="2" sqref="N68" start="0" length="0">
      <dxf>
        <font>
          <color rgb="FFFF0000"/>
        </font>
        <numFmt numFmtId="3" formatCode="#,##0"/>
        <protection locked="1"/>
      </dxf>
    </rfmt>
    <rfmt sheetId="2" sqref="N69" start="0" length="0">
      <dxf>
        <font>
          <color rgb="FFFF0000"/>
        </font>
        <numFmt numFmtId="3" formatCode="#,##0"/>
        <protection locked="1"/>
      </dxf>
    </rfmt>
    <rfmt sheetId="2" sqref="N70" start="0" length="0">
      <dxf>
        <font>
          <color rgb="FFFF0000"/>
        </font>
        <numFmt numFmtId="3" formatCode="#,##0"/>
        <protection locked="1"/>
      </dxf>
    </rfmt>
    <rfmt sheetId="2" sqref="N71" start="0" length="0">
      <dxf>
        <font>
          <color rgb="FFFF0000"/>
        </font>
        <numFmt numFmtId="3" formatCode="#,##0"/>
        <protection locked="1"/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2" sId="2" ref="N1:N1048576" action="deleteCol">
    <undo index="65535" exp="ref" v="1" dr="N71" r="O71" sId="2"/>
    <undo index="65535" exp="ref" v="1" dr="N70" r="O70" sId="2"/>
    <undo index="65535" exp="ref" v="1" dr="N69" r="O69" sId="2"/>
    <undo index="65535" exp="ref" v="1" dr="N68" r="O68" sId="2"/>
    <undo index="65535" exp="ref" v="1" dr="N67" r="O67" sId="2"/>
    <undo index="65535" exp="ref" v="1" dr="N66" r="O66" sId="2"/>
    <undo index="65535" exp="ref" v="1" dr="N65" r="O65" sId="2"/>
    <undo index="65535" exp="ref" v="1" dr="N64" r="O64" sId="2"/>
    <undo index="65535" exp="ref" v="1" dr="N63" r="O63" sId="2"/>
    <undo index="65535" exp="ref" v="1" dr="N62" r="O62" sId="2"/>
    <undo index="65535" exp="ref" v="1" dr="N61" r="O61" sId="2"/>
    <undo index="65535" exp="ref" v="1" dr="N60" r="O60" sId="2"/>
    <undo index="65535" exp="ref" v="1" dr="N59" r="O59" sId="2"/>
    <undo index="65535" exp="ref" v="1" dr="N58" r="O58" sId="2"/>
    <undo index="65535" exp="ref" v="1" dr="N56" r="O56" sId="2"/>
    <undo index="65535" exp="ref" v="1" dr="N55" r="O55" sId="2"/>
    <undo index="65535" exp="ref" v="1" dr="N53" r="O53" sId="2"/>
    <undo index="65535" exp="ref" v="1" dr="N52" r="O52" sId="2"/>
    <undo index="65535" exp="ref" v="1" dr="N51" r="O51" sId="2"/>
    <undo index="65535" exp="ref" v="1" dr="N50" r="O50" sId="2"/>
    <undo index="65535" exp="ref" v="1" dr="N49" r="O49" sId="2"/>
    <undo index="65535" exp="ref" v="1" dr="N48" r="O48" sId="2"/>
    <undo index="65535" exp="ref" v="1" dr="N47" r="O47" sId="2"/>
    <undo index="65535" exp="ref" v="1" dr="N46" r="O46" sId="2"/>
    <undo index="65535" exp="ref" v="1" dr="N45" r="O45" sId="2"/>
    <undo index="65535" exp="ref" v="1" dr="N44" r="O44" sId="2"/>
    <undo index="65535" exp="ref" v="1" dr="N42" r="O42" sId="2"/>
    <undo index="65535" exp="ref" v="1" dr="N41" r="O41" sId="2"/>
    <undo index="65535" exp="ref" v="1" dr="N39" r="O39" sId="2"/>
    <undo index="65535" exp="ref" v="1" dr="N38" r="O38" sId="2"/>
    <undo index="65535" exp="ref" v="1" dr="N37" r="O37" sId="2"/>
    <undo index="65535" exp="ref" v="1" dr="N36" r="O36" sId="2"/>
    <undo index="65535" exp="ref" v="1" dr="N34" r="O34" sId="2"/>
    <undo index="65535" exp="ref" v="1" dr="N33" r="O33" sId="2"/>
    <undo index="65535" exp="ref" v="1" dr="N32" r="O32" sId="2"/>
    <undo index="65535" exp="ref" v="1" dr="N31" r="O31" sId="2"/>
    <undo index="65535" exp="ref" v="1" dr="N30" r="O30" sId="2"/>
    <undo index="65535" exp="ref" v="1" dr="N29" r="O29" sId="2"/>
    <undo index="65535" exp="ref" v="1" dr="N28" r="O28" sId="2"/>
    <undo index="65535" exp="ref" v="1" dr="N26" r="O26" sId="2"/>
    <undo index="65535" exp="ref" v="1" dr="N25" r="O25" sId="2"/>
    <undo index="65535" exp="ref" v="1" dr="N23" r="O23" sId="2"/>
    <undo index="65535" exp="ref" v="1" dr="N22" r="O22" sId="2"/>
    <undo index="65535" exp="ref" v="1" dr="N21" r="O21" sId="2"/>
    <undo index="65535" exp="ref" v="1" dr="N20" r="O20" sId="2"/>
    <undo index="65535" exp="ref" v="1" dr="N19" r="O19" sId="2"/>
    <undo index="65535" exp="ref" v="1" dr="N17" r="O17" sId="2"/>
    <undo index="65535" exp="ref" v="1" dr="N16" r="O16" sId="2"/>
    <undo index="65535" exp="ref" v="1" dr="N15" r="O15" sId="2"/>
    <undo index="65535" exp="ref" v="1" dr="N14" r="O14" sId="2"/>
    <undo index="65535" exp="ref" v="1" dr="N13" r="O13" sId="2"/>
    <undo index="65535" exp="ref" v="1" dr="N12" r="O12" sId="2"/>
    <undo index="65535" exp="ref" v="1" dr="N11" r="O11" sId="2"/>
    <undo index="65535" exp="ref" v="1" dr="N9" r="O9" sId="2"/>
    <undo index="65535" exp="ref" v="1" dr="N8" r="O8" sId="2"/>
    <undo index="65535" exp="ref" v="1" dr="N7" r="O7" sId="2"/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numFmt numFmtId="1" formatCode="0"/>
        <protection locked="0"/>
      </dxf>
    </rfmt>
    <rfmt sheetId="2" sqref="N1" start="0" length="0">
      <dxf>
        <font>
          <b/>
          <sz val="14"/>
          <color rgb="FFFF0000"/>
        </font>
        <numFmt numFmtId="0" formatCode="General"/>
        <alignment horizontal="center" vertical="top" wrapText="1"/>
        <border outline="0">
          <bottom style="thin">
            <color indexed="64"/>
          </bottom>
        </border>
      </dxf>
    </rfmt>
    <rcc rId="0" sId="2" dxf="1">
      <nc r="N2" t="inlineStr">
        <is>
          <t>nákupní sleva %</t>
        </is>
      </nc>
      <ndxf>
        <font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6">
        <f>1-O6/L6</f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7">
        <v>0.54300000000000004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9">
        <v>0.35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0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11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12">
        <v>0.25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13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14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15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16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17">
        <v>0.1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8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19">
        <v>0.25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20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21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22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23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2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26">
        <v>0.2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7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2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2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30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31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32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13">
      <nc r="N33">
        <v>0.5</v>
      </nc>
      <ndxf>
        <font>
          <sz val="10"/>
          <color auto="1"/>
          <name val="Arial"/>
          <family val="2"/>
          <charset val="238"/>
          <scheme val="none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13">
      <nc r="N34">
        <v>0.5</v>
      </nc>
      <ndxf>
        <font>
          <sz val="10"/>
          <color auto="1"/>
          <name val="Arial"/>
          <family val="2"/>
          <charset val="238"/>
          <scheme val="none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35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36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 numFmtId="13">
      <nc r="N37">
        <v>0.5</v>
      </nc>
      <ndxf>
        <font>
          <sz val="10"/>
          <color auto="1"/>
          <name val="Arial"/>
          <family val="2"/>
          <charset val="238"/>
          <scheme val="none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38">
        <v>0.25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39">
        <v>0.16500000000000001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40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4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4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4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44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45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46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47">
        <v>0.55000000000000004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4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49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50">
        <v>0.37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51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5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53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5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13">
      <nc r="N56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7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13">
      <nc r="N5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5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3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4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6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6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7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3">
      <nc r="N7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3" sId="2" ref="N1:N1048576" action="deleteCol">
    <undo index="0" exp="ref" v="1" dr="N71" r="O71" sId="2"/>
    <undo index="0" exp="ref" v="1" dr="N70" r="O70" sId="2"/>
    <undo index="0" exp="ref" v="1" dr="N69" r="O69" sId="2"/>
    <undo index="0" exp="ref" v="1" dr="N68" r="O68" sId="2"/>
    <undo index="0" exp="ref" v="1" dr="N67" r="O67" sId="2"/>
    <undo index="0" exp="ref" v="1" dr="N66" r="O66" sId="2"/>
    <undo index="0" exp="ref" v="1" dr="N65" r="O65" sId="2"/>
    <undo index="0" exp="ref" v="1" dr="N64" r="O64" sId="2"/>
    <undo index="0" exp="ref" v="1" dr="N63" r="O63" sId="2"/>
    <undo index="0" exp="ref" v="1" dr="N62" r="O62" sId="2"/>
    <undo index="0" exp="ref" v="1" dr="N61" r="O61" sId="2"/>
    <undo index="0" exp="ref" v="1" dr="N60" r="O60" sId="2"/>
    <undo index="0" exp="ref" v="1" dr="N59" r="O59" sId="2"/>
    <undo index="0" exp="ref" v="1" dr="N58" r="O58" sId="2"/>
    <undo index="0" exp="ref" v="1" dr="N56" r="O56" sId="2"/>
    <undo index="0" exp="ref" v="1" dr="N55" r="O55" sId="2"/>
    <undo index="0" exp="ref" v="1" dr="N53" r="O53" sId="2"/>
    <undo index="0" exp="ref" v="1" dr="N52" r="O52" sId="2"/>
    <undo index="0" exp="ref" v="1" dr="N51" r="O51" sId="2"/>
    <undo index="0" exp="ref" v="1" dr="N50" r="O50" sId="2"/>
    <undo index="0" exp="ref" v="1" dr="N49" r="O49" sId="2"/>
    <undo index="0" exp="ref" v="1" dr="N48" r="O48" sId="2"/>
    <undo index="0" exp="ref" v="1" dr="N47" r="O47" sId="2"/>
    <undo index="0" exp="ref" v="1" dr="N46" r="O46" sId="2"/>
    <undo index="0" exp="ref" v="1" dr="N45" r="O45" sId="2"/>
    <undo index="0" exp="ref" v="1" dr="N44" r="O44" sId="2"/>
    <undo index="0" exp="ref" v="1" dr="N42" r="O42" sId="2"/>
    <undo index="0" exp="ref" v="1" dr="N41" r="O41" sId="2"/>
    <undo index="0" exp="ref" v="1" dr="N39" r="O39" sId="2"/>
    <undo index="0" exp="ref" v="1" dr="N38" r="O38" sId="2"/>
    <undo index="0" exp="ref" v="1" dr="N37" r="O37" sId="2"/>
    <undo index="0" exp="ref" v="1" dr="N36" r="O36" sId="2"/>
    <undo index="0" exp="ref" v="1" dr="N34" r="O34" sId="2"/>
    <undo index="0" exp="ref" v="1" dr="N33" r="O33" sId="2"/>
    <undo index="0" exp="ref" v="1" dr="N32" r="O32" sId="2"/>
    <undo index="0" exp="ref" v="1" dr="N31" r="O31" sId="2"/>
    <undo index="0" exp="ref" v="1" dr="N30" r="O30" sId="2"/>
    <undo index="0" exp="ref" v="1" dr="N29" r="O29" sId="2"/>
    <undo index="0" exp="ref" v="1" dr="N28" r="O28" sId="2"/>
    <undo index="0" exp="ref" v="1" dr="N26" r="O26" sId="2"/>
    <undo index="0" exp="ref" v="1" dr="N25" r="O25" sId="2"/>
    <undo index="0" exp="ref" v="1" dr="N23" r="O23" sId="2"/>
    <undo index="0" exp="ref" v="1" dr="N22" r="O22" sId="2"/>
    <undo index="0" exp="ref" v="1" dr="N21" r="O21" sId="2"/>
    <undo index="0" exp="ref" v="1" dr="N20" r="O20" sId="2"/>
    <undo index="0" exp="ref" v="1" dr="N19" r="O19" sId="2"/>
    <undo index="0" exp="ref" v="1" dr="N17" r="O17" sId="2"/>
    <undo index="0" exp="ref" v="1" dr="N16" r="O16" sId="2"/>
    <undo index="0" exp="ref" v="1" dr="N15" r="O15" sId="2"/>
    <undo index="0" exp="ref" v="1" dr="N14" r="O14" sId="2"/>
    <undo index="0" exp="ref" v="1" dr="N13" r="O13" sId="2"/>
    <undo index="0" exp="ref" v="1" dr="N12" r="O12" sId="2"/>
    <undo index="0" exp="ref" v="1" dr="N11" r="O11" sId="2"/>
    <undo index="65535" exp="ref" v="1" dr="N9" r="O9" sId="2"/>
    <undo index="65535" exp="ref" v="1" dr="N8" r="O8" sId="2"/>
    <undo index="0" exp="ref" v="1" dr="N7" r="O7" sId="2"/>
    <undo index="0" exp="ref" v="1" dr="N6" r="O6" sId="2"/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N2" t="inlineStr">
        <is>
          <t>nákupní cena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6">
        <v>91000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8">
        <f>#REF!-#REF!*#REF!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9">
        <f>#REF!-#REF!*#REF!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1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14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15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1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8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19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2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2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3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4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s="1" dxf="1">
      <nc r="N3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7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8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9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41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4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s="1" dxf="1">
      <nc r="N55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5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4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N2" t="inlineStr">
        <is>
          <t>nákupní cena celkem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6">
        <f>#REF!*K6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>
        <f>#REF!*K7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8">
        <f>K8*#REF!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9">
        <f>K9*#REF!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11">
        <f>#REF!*K11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f>#REF!*K12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f>#REF!*K13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f>#REF!*K14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f>#REF!*K15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f>#REF!*K16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f>#REF!*K17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8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19">
        <f>#REF!*K19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f>#REF!*K20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f>#REF!*K21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f>#REF!*K22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f>#REF!*K23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25">
        <f>#REF!*K25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f>#REF!*K26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28">
        <f>#REF!*K28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f>#REF!*K29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f>#REF!*K30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f>#REF!*K31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f>#REF!*K32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3">
        <f>#REF!*K33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4">
        <f>#REF!*K34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36">
        <f>#REF!*K36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37">
        <f>#REF!*K37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f>#REF!*K38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9">
        <f>#REF!*K39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41">
        <f>#REF!*K41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f>#REF!*K42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44">
        <f>#REF!*K44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5">
        <f>#REF!*K45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6">
        <f>#REF!*K46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7">
        <f>#REF!*K47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8">
        <f>#REF!*K48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9">
        <f>#REF!*K49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0">
        <f>#REF!*K50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1">
        <f>#REF!*K51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2">
        <f>#REF!*K52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3">
        <f>#REF!*K53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55">
        <f>#REF!*K55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6">
        <f>#REF!*K56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58">
        <f>#REF!*K58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9">
        <f>#REF!*K59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0">
        <f>#REF!*K60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1">
        <f>#REF!*K61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2">
        <f>#REF!*K62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3">
        <f>#REF!*K63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4">
        <f>#REF!*K64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5">
        <f>#REF!*K65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6">
        <f>#REF!*K66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7">
        <f>#REF!*K67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8">
        <f>#REF!*K68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69">
        <f>#REF!*K69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0">
        <f>#REF!*K70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1">
        <f>#REF!*K71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72" start="0" length="0">
      <dxf>
        <font>
          <color rgb="FFFF0000"/>
        </font>
      </dxf>
    </rfmt>
    <rcc rId="0" sId="2" dxf="1">
      <nc r="N73">
        <f>SUM(N3:N72)</f>
      </nc>
      <ndxf>
        <font>
          <color rgb="FFFF0000"/>
        </font>
      </ndxf>
    </rcc>
  </rrc>
  <rrc rId="265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N2" t="inlineStr">
        <is>
          <t>záruční lhůta
v měsících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6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7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8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9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11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12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3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N14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15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16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17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8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19">
        <v>36</v>
      </nc>
      <ndxf>
        <font>
          <color rgb="FFFF0000"/>
        </font>
        <numFmt numFmtId="3" formatCode="#,##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20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21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22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23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2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N26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28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N30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31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32">
        <v>36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36</v>
      </nc>
      <ndxf>
        <font>
          <color rgb="FFFF0000"/>
          <name val="Arial"/>
        </font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4">
        <v>36</v>
      </nc>
      <ndxf>
        <font>
          <color rgb="FFFF0000"/>
          <name val="Arial"/>
        </font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3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36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7">
        <v>24</v>
      </nc>
      <ndxf>
        <font>
          <color rgb="FFFF0000"/>
          <name val="Arial"/>
        </font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38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39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4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41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42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44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45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46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47">
        <v>6</v>
      </nc>
      <ndxf>
        <font>
          <color rgb="FFFF0000"/>
        </font>
        <numFmt numFmtId="4" formatCode="#,##0.00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48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49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50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N51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3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 numFmtId="4">
      <nc r="N55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 numFmtId="4">
      <nc r="N56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5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3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4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6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6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N2" t="inlineStr">
        <is>
          <t>dodavatel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6" t="inlineStr">
        <is>
          <t>Panasonic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7" t="inlineStr">
        <is>
          <t>AVM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8" t="inlineStr">
        <is>
          <t>Projecta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9">
        <v>0</v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11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12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3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14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15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16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17" t="inlineStr">
        <is>
          <t>prodyTel nebo Monacor.sk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8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s="1" dxf="1">
      <nc r="N19" t="inlineStr">
        <is>
          <t>AT Computer</t>
        </is>
      </nc>
      <ndxf>
        <font>
          <u/>
          <sz val="10"/>
          <color auto="1"/>
          <name val="Arial CE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>
      <nc r="N20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>
      <nc r="N21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s="1" dxf="1">
      <nc r="N22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23" t="inlineStr">
        <is>
          <t>PanConnect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2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2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26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28" t="inlineStr">
        <is>
          <t>Alluteck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2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30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1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2" t="inlineStr">
        <is>
          <t>Lightware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3" t="inlineStr">
        <is>
          <t>Lightware</t>
        </is>
      </nc>
      <ndxf>
        <font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4" t="inlineStr">
        <is>
          <t>Lightware</t>
        </is>
      </nc>
      <ndxf>
        <font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3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36" t="inlineStr">
        <is>
          <t>CUE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7" t="inlineStr">
        <is>
          <t>CUE</t>
        </is>
      </nc>
      <ndxf>
        <font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8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39" t="inlineStr">
        <is>
          <t>Alternativo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4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41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2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2" dxf="1">
      <nc r="N44" t="inlineStr">
        <is>
          <t>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45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46" t="inlineStr">
        <is>
          <t>EET Europarts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47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48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49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50" t="inlineStr">
        <is>
          <t>AQ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51" t="inlineStr">
        <is>
          <t xml:space="preserve">
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5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3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6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7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2" sqref="N5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3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6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7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i/>
          <color rgb="FFFF0000"/>
        </font>
        <alignment vertical="top" wrapText="1"/>
        <protection locked="0"/>
      </dxf>
    </rfmt>
    <rfmt sheetId="2" sqref="N1" start="0" length="0">
      <dxf>
        <font>
          <color rgb="FFFF0000"/>
        </font>
      </dxf>
    </rfmt>
    <rcc rId="0" sId="2" dxf="1">
      <nc r="N2" t="inlineStr">
        <is>
          <t>poznámka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5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2" dxf="1">
      <nc r="N6" t="inlineStr">
        <is>
          <t>existuje i ve verzi bez objektivu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7" t="inlineStr">
        <is>
          <t>1500 obě příruby + 150/1m tyče (vše v komaxitu) + 100 manipulace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10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2" dxf="1">
      <nc r="N11" t="inlineStr">
        <is>
          <t>optimálně do 15m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1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1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15" t="inlineStr">
        <is>
          <t>instalovat do 1U samostatně, nechat volno 1U nad i pod zařízením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N16" t="inlineStr">
        <is>
          <t>GS1200-5HPV2-EU0101F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1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18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2" dxf="1">
      <nc r="N19">
        <v>511</v>
      </nc>
      <ndxf>
        <font>
          <sz val="8"/>
          <color rgb="FFFF0000"/>
        </font>
        <alignment vertical="center" wrapText="0"/>
        <border outline="0">
          <left style="thin">
            <color indexed="64"/>
          </left>
        </border>
        <protection locked="1"/>
      </ndxf>
    </rcc>
    <rcc rId="0" sId="2" dxf="1">
      <nc r="N20" t="inlineStr">
        <is>
          <t>Záruka 5 let po registraci na https://xms.cloud.barco.com/add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ndxf>
    </rcc>
    <rfmt sheetId="2" sqref="N2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2" sqref="N2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2" sqref="N2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2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2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26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7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2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2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3" start="0" length="0">
      <dxf>
        <font>
          <i val="0"/>
          <color rgb="FFFF0000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4" start="0" length="0">
      <dxf>
        <font>
          <i val="0"/>
          <color rgb="FFFF0000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5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3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37" start="0" length="0">
      <dxf>
        <font>
          <i val="0"/>
          <color rgb="FFFF0000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38" t="inlineStr">
        <is>
          <t>GS1100-10HP-EU0101F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3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0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41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2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4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N47" t="inlineStr">
        <is>
          <t>instalační materiál z VM</t>
        </is>
      </nc>
      <ndxf>
        <font>
          <sz val="9"/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N4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4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5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7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2" sqref="N5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5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6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8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color rgb="FFFF0000"/>
        </font>
      </dxf>
    </rfmt>
    <rfmt sheetId="2" sqref="N2" start="0" length="0">
      <dxf>
        <font>
          <color rgb="FFFF0000"/>
        </font>
        <alignment horizontal="center" vertical="top" wrapText="1" shrinkToFit="1"/>
      </dxf>
    </rfmt>
    <rfmt sheetId="2" sqref="N3" start="0" length="0">
      <dxf>
        <font>
          <color rgb="FFFF0000"/>
        </font>
      </dxf>
    </rfmt>
    <rfmt sheetId="2" sqref="N4" start="0" length="0">
      <dxf>
        <font>
          <color rgb="FFFF0000"/>
        </font>
      </dxf>
    </rfmt>
    <rfmt sheetId="2" sqref="N5" start="0" length="0">
      <dxf>
        <font>
          <color rgb="FFFF0000"/>
        </font>
      </dxf>
    </rfmt>
    <rfmt sheetId="2" sqref="N6" start="0" length="0">
      <dxf>
        <font>
          <color rgb="FFFF0000"/>
        </font>
        <protection locked="1"/>
      </dxf>
    </rfmt>
    <rfmt sheetId="2" sqref="N7" start="0" length="0">
      <dxf>
        <font>
          <color rgb="FFFF0000"/>
        </font>
        <protection locked="1"/>
      </dxf>
    </rfmt>
    <rfmt sheetId="2" sqref="N8" start="0" length="0">
      <dxf>
        <font>
          <color rgb="FFFF0000"/>
        </font>
        <protection locked="1"/>
      </dxf>
    </rfmt>
    <rfmt sheetId="2" sqref="N9" start="0" length="0">
      <dxf>
        <font>
          <color rgb="FFFF0000"/>
        </font>
        <protection locked="1"/>
      </dxf>
    </rfmt>
    <rfmt sheetId="2" sqref="N10" start="0" length="0">
      <dxf>
        <font>
          <color rgb="FFFF0000"/>
        </font>
      </dxf>
    </rfmt>
    <rfmt sheetId="2" sqref="N11" start="0" length="0">
      <dxf>
        <font>
          <color rgb="FFFF0000"/>
        </font>
        <protection locked="1"/>
      </dxf>
    </rfmt>
    <rfmt sheetId="2" sqref="N12" start="0" length="0">
      <dxf>
        <font>
          <color rgb="FFFF0000"/>
        </font>
        <protection locked="1"/>
      </dxf>
    </rfmt>
    <rfmt sheetId="2" sqref="N13" start="0" length="0">
      <dxf>
        <font>
          <color rgb="FFFF0000"/>
        </font>
        <protection locked="1"/>
      </dxf>
    </rfmt>
    <rfmt sheetId="2" sqref="N14" start="0" length="0">
      <dxf>
        <font>
          <color rgb="FFFF0000"/>
        </font>
        <protection locked="1"/>
      </dxf>
    </rfmt>
    <rfmt sheetId="2" sqref="N15" start="0" length="0">
      <dxf>
        <font>
          <color rgb="FFFF0000"/>
        </font>
        <protection locked="1"/>
      </dxf>
    </rfmt>
    <rfmt sheetId="2" sqref="N16" start="0" length="0">
      <dxf>
        <font>
          <color rgb="FFFF0000"/>
        </font>
        <protection locked="1"/>
      </dxf>
    </rfmt>
    <rfmt sheetId="2" sqref="N17" start="0" length="0">
      <dxf>
        <font>
          <color rgb="FFFF0000"/>
        </font>
        <protection locked="1"/>
      </dxf>
    </rfmt>
    <rfmt sheetId="2" sqref="N18" start="0" length="0">
      <dxf>
        <font>
          <color rgb="FFFF0000"/>
        </font>
      </dxf>
    </rfmt>
    <rcc rId="0" sId="2" dxf="1">
      <nc r="N19" t="inlineStr">
        <is>
          <t>case s min. 180W zdrojem s účinnosti až 93%, výkon CPU min. 9200 bodu dle nezávislého testu cpubenchmark.net, operační paměť 8GB DDR4, pevný M.2 SSD disk s kapacitou 256GB, DVD-RW optická mechanika, Gbit síťová karta, Wifi standardu 802.11ac (2x2), Bluetooth, čtečka pam. karet, min. 2x DisplayPort a HDMI, USB Type-C, USB 3.1, klávesnici a myš, operační systém s podporu AD (domény), servisní služba u zákazníka s odezvou do následujícího pracovního dne od nahlášení servisní události</t>
        </is>
      </nc>
      <ndxf>
        <font>
          <color rgb="FFFF0000"/>
        </font>
        <protection locked="1"/>
      </ndxf>
    </rcc>
    <rfmt sheetId="2" sqref="N20" start="0" length="0">
      <dxf>
        <font>
          <color rgb="FFFF0000"/>
        </font>
        <protection locked="1"/>
      </dxf>
    </rfmt>
    <rfmt sheetId="2" sqref="N21" start="0" length="0">
      <dxf>
        <font>
          <color rgb="FFFF0000"/>
        </font>
        <protection locked="1"/>
      </dxf>
    </rfmt>
    <rfmt sheetId="2" sqref="N22" start="0" length="0">
      <dxf>
        <font>
          <color rgb="FFFF0000"/>
        </font>
        <protection locked="1"/>
      </dxf>
    </rfmt>
    <rfmt sheetId="2" sqref="N23" start="0" length="0">
      <dxf>
        <font>
          <color rgb="FFFF0000"/>
        </font>
        <protection locked="1"/>
      </dxf>
    </rfmt>
    <rfmt sheetId="2" sqref="N24" start="0" length="0">
      <dxf>
        <font>
          <color rgb="FFFF0000"/>
        </font>
      </dxf>
    </rfmt>
    <rfmt sheetId="2" sqref="N25" start="0" length="0">
      <dxf>
        <font>
          <color rgb="FFFF0000"/>
        </font>
        <protection locked="1"/>
      </dxf>
    </rfmt>
    <rfmt sheetId="2" sqref="N26" start="0" length="0">
      <dxf>
        <font>
          <color rgb="FFFF0000"/>
        </font>
        <protection locked="1"/>
      </dxf>
    </rfmt>
    <rfmt sheetId="2" sqref="N27" start="0" length="0">
      <dxf>
        <font>
          <color rgb="FFFF0000"/>
        </font>
      </dxf>
    </rfmt>
    <rfmt sheetId="2" sqref="N28" start="0" length="0">
      <dxf>
        <font>
          <color rgb="FFFF0000"/>
        </font>
        <protection locked="1"/>
      </dxf>
    </rfmt>
    <rfmt sheetId="2" sqref="N29" start="0" length="0">
      <dxf>
        <font>
          <color rgb="FFFF0000"/>
        </font>
        <protection locked="1"/>
      </dxf>
    </rfmt>
    <rfmt sheetId="2" sqref="N30" start="0" length="0">
      <dxf>
        <font>
          <color rgb="FFFF0000"/>
        </font>
        <protection locked="1"/>
      </dxf>
    </rfmt>
    <rfmt sheetId="2" sqref="N31" start="0" length="0">
      <dxf>
        <font>
          <color rgb="FFFF0000"/>
        </font>
        <protection locked="1"/>
      </dxf>
    </rfmt>
    <rfmt sheetId="2" sqref="N32" start="0" length="0">
      <dxf>
        <font>
          <color rgb="FFFF0000"/>
        </font>
        <protection locked="1"/>
      </dxf>
    </rfmt>
    <rfmt sheetId="2" sqref="N33" start="0" length="0">
      <dxf>
        <font>
          <color rgb="FFFF0000"/>
        </font>
        <protection locked="1"/>
      </dxf>
    </rfmt>
    <rfmt sheetId="2" sqref="N34" start="0" length="0">
      <dxf>
        <font>
          <color rgb="FFFF0000"/>
        </font>
        <protection locked="1"/>
      </dxf>
    </rfmt>
    <rfmt sheetId="2" sqref="N35" start="0" length="0">
      <dxf>
        <font>
          <color rgb="FFFF0000"/>
        </font>
      </dxf>
    </rfmt>
    <rfmt sheetId="2" sqref="N36" start="0" length="0">
      <dxf>
        <font>
          <color rgb="FFFF0000"/>
        </font>
        <protection locked="1"/>
      </dxf>
    </rfmt>
    <rfmt sheetId="2" sqref="N37" start="0" length="0">
      <dxf>
        <font>
          <color rgb="FFFF0000"/>
        </font>
        <protection locked="1"/>
      </dxf>
    </rfmt>
    <rfmt sheetId="2" sqref="N38" start="0" length="0">
      <dxf>
        <font>
          <color rgb="FFFF0000"/>
        </font>
        <protection locked="1"/>
      </dxf>
    </rfmt>
    <rfmt sheetId="2" sqref="N39" start="0" length="0">
      <dxf>
        <font>
          <color rgb="FFFF0000"/>
        </font>
        <protection locked="1"/>
      </dxf>
    </rfmt>
    <rfmt sheetId="2" sqref="N40" start="0" length="0">
      <dxf>
        <font>
          <color rgb="FFFF0000"/>
        </font>
      </dxf>
    </rfmt>
    <rfmt sheetId="2" sqref="N41" start="0" length="0">
      <dxf>
        <font>
          <color rgb="FFFF0000"/>
        </font>
        <protection locked="1"/>
      </dxf>
    </rfmt>
    <rfmt sheetId="2" sqref="N42" start="0" length="0">
      <dxf>
        <font>
          <color rgb="FFFF0000"/>
        </font>
        <protection locked="1"/>
      </dxf>
    </rfmt>
    <rfmt sheetId="2" sqref="N43" start="0" length="0">
      <dxf>
        <font>
          <color rgb="FFFF0000"/>
        </font>
      </dxf>
    </rfmt>
    <rfmt sheetId="2" sqref="N44" start="0" length="0">
      <dxf>
        <font>
          <color rgb="FFFF0000"/>
        </font>
        <protection locked="1"/>
      </dxf>
    </rfmt>
    <rfmt sheetId="2" sqref="N45" start="0" length="0">
      <dxf>
        <font>
          <color rgb="FFFF0000"/>
        </font>
        <protection locked="1"/>
      </dxf>
    </rfmt>
    <rfmt sheetId="2" sqref="N46" start="0" length="0">
      <dxf>
        <font>
          <color rgb="FFFF0000"/>
        </font>
        <protection locked="1"/>
      </dxf>
    </rfmt>
    <rfmt sheetId="2" sqref="N47" start="0" length="0">
      <dxf>
        <font>
          <color rgb="FFFF0000"/>
        </font>
        <protection locked="1"/>
      </dxf>
    </rfmt>
    <rfmt sheetId="2" sqref="N48" start="0" length="0">
      <dxf>
        <font>
          <color rgb="FFFF0000"/>
        </font>
        <protection locked="1"/>
      </dxf>
    </rfmt>
    <rfmt sheetId="2" sqref="N49" start="0" length="0">
      <dxf>
        <font>
          <color rgb="FFFF0000"/>
        </font>
        <protection locked="1"/>
      </dxf>
    </rfmt>
    <rfmt sheetId="2" sqref="N50" start="0" length="0">
      <dxf>
        <font>
          <color rgb="FFFF0000"/>
        </font>
        <protection locked="1"/>
      </dxf>
    </rfmt>
    <rfmt sheetId="2" sqref="N51" start="0" length="0">
      <dxf>
        <font>
          <color rgb="FFFF0000"/>
        </font>
        <protection locked="1"/>
      </dxf>
    </rfmt>
    <rfmt sheetId="2" sqref="N52" start="0" length="0">
      <dxf>
        <font>
          <color rgb="FFFF0000"/>
        </font>
        <protection locked="1"/>
      </dxf>
    </rfmt>
    <rfmt sheetId="2" sqref="N53" start="0" length="0">
      <dxf>
        <font>
          <color rgb="FFFF0000"/>
        </font>
        <protection locked="1"/>
      </dxf>
    </rfmt>
    <rfmt sheetId="2" sqref="N54" start="0" length="0">
      <dxf>
        <font>
          <color rgb="FFFF0000"/>
        </font>
      </dxf>
    </rfmt>
    <rfmt sheetId="2" sqref="N55" start="0" length="0">
      <dxf>
        <font>
          <color rgb="FFFF0000"/>
        </font>
        <protection locked="1"/>
      </dxf>
    </rfmt>
    <rfmt sheetId="2" sqref="N56" start="0" length="0">
      <dxf>
        <font>
          <color rgb="FFFF0000"/>
        </font>
        <protection locked="1"/>
      </dxf>
    </rfmt>
    <rfmt sheetId="2" sqref="N57" start="0" length="0">
      <dxf>
        <font>
          <color rgb="FFFF0000"/>
        </font>
      </dxf>
    </rfmt>
    <rfmt sheetId="2" sqref="N58" start="0" length="0">
      <dxf>
        <font>
          <color rgb="FFFF0000"/>
        </font>
        <protection locked="1"/>
      </dxf>
    </rfmt>
    <rfmt sheetId="2" sqref="N59" start="0" length="0">
      <dxf>
        <font>
          <color rgb="FFFF0000"/>
        </font>
        <protection locked="1"/>
      </dxf>
    </rfmt>
    <rfmt sheetId="2" sqref="N60" start="0" length="0">
      <dxf>
        <font>
          <color rgb="FFFF0000"/>
        </font>
        <protection locked="1"/>
      </dxf>
    </rfmt>
    <rfmt sheetId="2" sqref="N61" start="0" length="0">
      <dxf>
        <font>
          <color rgb="FFFF0000"/>
        </font>
        <protection locked="1"/>
      </dxf>
    </rfmt>
    <rfmt sheetId="2" sqref="N62" start="0" length="0">
      <dxf>
        <font>
          <color rgb="FFFF0000"/>
        </font>
        <protection locked="1"/>
      </dxf>
    </rfmt>
    <rfmt sheetId="2" sqref="N63" start="0" length="0">
      <dxf>
        <font>
          <color rgb="FFFF0000"/>
        </font>
        <protection locked="1"/>
      </dxf>
    </rfmt>
    <rfmt sheetId="2" sqref="N64" start="0" length="0">
      <dxf>
        <font>
          <color rgb="FFFF0000"/>
        </font>
        <protection locked="1"/>
      </dxf>
    </rfmt>
    <rfmt sheetId="2" sqref="N65" start="0" length="0">
      <dxf>
        <font>
          <color rgb="FFFF0000"/>
        </font>
        <protection locked="1"/>
      </dxf>
    </rfmt>
    <rfmt sheetId="2" sqref="N66" start="0" length="0">
      <dxf>
        <font>
          <color rgb="FFFF0000"/>
        </font>
        <protection locked="1"/>
      </dxf>
    </rfmt>
    <rfmt sheetId="2" sqref="N67" start="0" length="0">
      <dxf>
        <font>
          <color rgb="FFFF0000"/>
        </font>
        <protection locked="1"/>
      </dxf>
    </rfmt>
    <rfmt sheetId="2" sqref="N68" start="0" length="0">
      <dxf>
        <font>
          <color rgb="FFFF0000"/>
        </font>
        <protection locked="1"/>
      </dxf>
    </rfmt>
    <rfmt sheetId="2" sqref="N69" start="0" length="0">
      <dxf>
        <font>
          <color rgb="FFFF0000"/>
        </font>
        <protection locked="1"/>
      </dxf>
    </rfmt>
    <rfmt sheetId="2" sqref="N70" start="0" length="0">
      <dxf>
        <font>
          <color rgb="FFFF0000"/>
        </font>
        <protection locked="1"/>
      </dxf>
    </rfmt>
    <rfmt sheetId="2" sqref="N71" start="0" length="0">
      <dxf>
        <font>
          <color rgb="FFFF0000"/>
        </font>
        <protection locked="1"/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69" sId="2" ref="N1:N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N1:N1048576" start="0" length="0">
      <dxf>
        <font>
          <color rgb="FFFF0000"/>
        </font>
        <protection locked="0"/>
      </dxf>
    </rfmt>
    <rfmt sheetId="2" sqref="N1" start="0" length="0">
      <dxf>
        <font>
          <color rgb="FFFF0000"/>
        </font>
      </dxf>
    </rfmt>
    <rfmt sheetId="2" sqref="N2" start="0" length="0">
      <dxf>
        <font>
          <color rgb="FFFF0000"/>
        </font>
      </dxf>
    </rfmt>
    <rfmt sheetId="2" sqref="N3" start="0" length="0">
      <dxf>
        <font>
          <color rgb="FFFF0000"/>
        </font>
      </dxf>
    </rfmt>
    <rfmt sheetId="2" sqref="N4" start="0" length="0">
      <dxf>
        <font>
          <color rgb="FFFF0000"/>
        </font>
      </dxf>
    </rfmt>
    <rfmt sheetId="2" sqref="N5" start="0" length="0">
      <dxf>
        <font>
          <color rgb="FFFF0000"/>
        </font>
      </dxf>
    </rfmt>
    <rcc rId="0" sId="2" dxf="1">
      <nc r="N6">
        <v>3950</v>
      </nc>
      <ndxf>
        <font>
          <color rgb="FFFF0000"/>
        </font>
        <protection locked="1"/>
      </ndxf>
    </rcc>
    <rfmt sheetId="2" sqref="N7" start="0" length="0">
      <dxf>
        <font>
          <color rgb="FFFF0000"/>
        </font>
        <protection locked="1"/>
      </dxf>
    </rfmt>
    <rfmt sheetId="2" sqref="N8" start="0" length="0">
      <dxf>
        <font>
          <color rgb="FFFF0000"/>
        </font>
        <protection locked="1"/>
      </dxf>
    </rfmt>
    <rfmt sheetId="2" sqref="N9" start="0" length="0">
      <dxf>
        <font>
          <color rgb="FFFF0000"/>
        </font>
        <protection locked="1"/>
      </dxf>
    </rfmt>
    <rfmt sheetId="2" sqref="N10" start="0" length="0">
      <dxf>
        <font>
          <color rgb="FFFF0000"/>
        </font>
      </dxf>
    </rfmt>
    <rfmt sheetId="2" sqref="N11" start="0" length="0">
      <dxf>
        <font>
          <color rgb="FFFF0000"/>
        </font>
        <protection locked="1"/>
      </dxf>
    </rfmt>
    <rfmt sheetId="2" sqref="N12" start="0" length="0">
      <dxf>
        <font>
          <color rgb="FFFF0000"/>
        </font>
        <protection locked="1"/>
      </dxf>
    </rfmt>
    <rfmt sheetId="2" sqref="N13" start="0" length="0">
      <dxf>
        <font>
          <color rgb="FFFF0000"/>
        </font>
        <protection locked="1"/>
      </dxf>
    </rfmt>
    <rfmt sheetId="2" sqref="N14" start="0" length="0">
      <dxf>
        <font>
          <color rgb="FFFF0000"/>
        </font>
        <protection locked="1"/>
      </dxf>
    </rfmt>
    <rfmt sheetId="2" sqref="N15" start="0" length="0">
      <dxf>
        <font>
          <color rgb="FFFF0000"/>
        </font>
        <protection locked="1"/>
      </dxf>
    </rfmt>
    <rfmt sheetId="2" sqref="N16" start="0" length="0">
      <dxf>
        <font>
          <color rgb="FFFF0000"/>
        </font>
        <protection locked="1"/>
      </dxf>
    </rfmt>
    <rfmt sheetId="2" sqref="N17" start="0" length="0">
      <dxf>
        <font>
          <color rgb="FFFF0000"/>
        </font>
        <protection locked="1"/>
      </dxf>
    </rfmt>
    <rfmt sheetId="2" sqref="N18" start="0" length="0">
      <dxf>
        <font>
          <color rgb="FFFF0000"/>
        </font>
      </dxf>
    </rfmt>
    <rcc rId="0" sId="2" dxf="1">
      <nc r="N19" t="inlineStr">
        <is>
          <t>https://www8.hp.com/h20195/v2/GetPDF.aspx/4AA7-4965EEAP.pdf</t>
        </is>
      </nc>
      <ndxf>
        <font>
          <color rgb="FFFF0000"/>
        </font>
        <protection locked="1"/>
      </ndxf>
    </rcc>
    <rfmt sheetId="2" sqref="N20" start="0" length="0">
      <dxf>
        <font>
          <color rgb="FFFF0000"/>
        </font>
        <protection locked="1"/>
      </dxf>
    </rfmt>
    <rfmt sheetId="2" sqref="N21" start="0" length="0">
      <dxf>
        <font>
          <color rgb="FFFF0000"/>
        </font>
        <protection locked="1"/>
      </dxf>
    </rfmt>
    <rfmt sheetId="2" sqref="N22" start="0" length="0">
      <dxf>
        <font>
          <color rgb="FFFF0000"/>
        </font>
        <protection locked="1"/>
      </dxf>
    </rfmt>
    <rfmt sheetId="2" sqref="N23" start="0" length="0">
      <dxf>
        <font>
          <color rgb="FFFF0000"/>
        </font>
        <protection locked="1"/>
      </dxf>
    </rfmt>
    <rfmt sheetId="2" sqref="N24" start="0" length="0">
      <dxf>
        <font>
          <color rgb="FFFF0000"/>
        </font>
      </dxf>
    </rfmt>
    <rfmt sheetId="2" sqref="N25" start="0" length="0">
      <dxf>
        <font>
          <color rgb="FFFF0000"/>
        </font>
        <protection locked="1"/>
      </dxf>
    </rfmt>
    <rfmt sheetId="2" sqref="N26" start="0" length="0">
      <dxf>
        <font>
          <color rgb="FFFF0000"/>
        </font>
        <protection locked="1"/>
      </dxf>
    </rfmt>
    <rfmt sheetId="2" sqref="N27" start="0" length="0">
      <dxf>
        <font>
          <color rgb="FFFF0000"/>
        </font>
      </dxf>
    </rfmt>
    <rfmt sheetId="2" sqref="N28" start="0" length="0">
      <dxf>
        <font>
          <color rgb="FFFF0000"/>
        </font>
        <protection locked="1"/>
      </dxf>
    </rfmt>
    <rfmt sheetId="2" sqref="N29" start="0" length="0">
      <dxf>
        <font>
          <color rgb="FFFF0000"/>
        </font>
        <protection locked="1"/>
      </dxf>
    </rfmt>
    <rfmt sheetId="2" sqref="N30" start="0" length="0">
      <dxf>
        <font>
          <color rgb="FFFF0000"/>
        </font>
        <protection locked="1"/>
      </dxf>
    </rfmt>
    <rfmt sheetId="2" sqref="N31" start="0" length="0">
      <dxf>
        <font>
          <color rgb="FFFF0000"/>
        </font>
        <protection locked="1"/>
      </dxf>
    </rfmt>
    <rfmt sheetId="2" sqref="N32" start="0" length="0">
      <dxf>
        <font>
          <color rgb="FFFF0000"/>
        </font>
        <protection locked="1"/>
      </dxf>
    </rfmt>
    <rfmt sheetId="2" sqref="N33" start="0" length="0">
      <dxf>
        <font>
          <color rgb="FFFF0000"/>
        </font>
        <protection locked="1"/>
      </dxf>
    </rfmt>
    <rfmt sheetId="2" sqref="N34" start="0" length="0">
      <dxf>
        <font>
          <color rgb="FFFF0000"/>
        </font>
        <protection locked="1"/>
      </dxf>
    </rfmt>
    <rfmt sheetId="2" sqref="N35" start="0" length="0">
      <dxf>
        <font>
          <color rgb="FFFF0000"/>
        </font>
      </dxf>
    </rfmt>
    <rfmt sheetId="2" sqref="N36" start="0" length="0">
      <dxf>
        <font>
          <color rgb="FFFF0000"/>
        </font>
        <protection locked="1"/>
      </dxf>
    </rfmt>
    <rfmt sheetId="2" sqref="N37" start="0" length="0">
      <dxf>
        <font>
          <color rgb="FFFF0000"/>
        </font>
        <protection locked="1"/>
      </dxf>
    </rfmt>
    <rfmt sheetId="2" sqref="N38" start="0" length="0">
      <dxf>
        <font>
          <color rgb="FFFF0000"/>
        </font>
        <protection locked="1"/>
      </dxf>
    </rfmt>
    <rfmt sheetId="2" sqref="N39" start="0" length="0">
      <dxf>
        <font>
          <color rgb="FFFF0000"/>
        </font>
        <protection locked="1"/>
      </dxf>
    </rfmt>
    <rfmt sheetId="2" sqref="N40" start="0" length="0">
      <dxf>
        <font>
          <color rgb="FFFF0000"/>
        </font>
      </dxf>
    </rfmt>
    <rfmt sheetId="2" sqref="N41" start="0" length="0">
      <dxf>
        <font>
          <color rgb="FFFF0000"/>
        </font>
        <protection locked="1"/>
      </dxf>
    </rfmt>
    <rfmt sheetId="2" sqref="N42" start="0" length="0">
      <dxf>
        <font>
          <color rgb="FFFF0000"/>
        </font>
        <protection locked="1"/>
      </dxf>
    </rfmt>
    <rfmt sheetId="2" sqref="N43" start="0" length="0">
      <dxf>
        <font>
          <color rgb="FFFF0000"/>
        </font>
      </dxf>
    </rfmt>
    <rfmt sheetId="2" sqref="N44" start="0" length="0">
      <dxf>
        <font>
          <color rgb="FFFF0000"/>
        </font>
        <protection locked="1"/>
      </dxf>
    </rfmt>
    <rfmt sheetId="2" sqref="N45" start="0" length="0">
      <dxf>
        <font>
          <color rgb="FFFF0000"/>
        </font>
        <protection locked="1"/>
      </dxf>
    </rfmt>
    <rfmt sheetId="2" sqref="N46" start="0" length="0">
      <dxf>
        <font>
          <color rgb="FFFF0000"/>
        </font>
        <protection locked="1"/>
      </dxf>
    </rfmt>
    <rfmt sheetId="2" sqref="N47" start="0" length="0">
      <dxf>
        <font>
          <color rgb="FFFF0000"/>
        </font>
        <protection locked="1"/>
      </dxf>
    </rfmt>
    <rfmt sheetId="2" sqref="N48" start="0" length="0">
      <dxf>
        <font>
          <color rgb="FFFF0000"/>
        </font>
        <protection locked="1"/>
      </dxf>
    </rfmt>
    <rfmt sheetId="2" sqref="N49" start="0" length="0">
      <dxf>
        <font>
          <color rgb="FFFF0000"/>
        </font>
        <protection locked="1"/>
      </dxf>
    </rfmt>
    <rfmt sheetId="2" sqref="N50" start="0" length="0">
      <dxf>
        <font>
          <color rgb="FFFF0000"/>
        </font>
        <protection locked="1"/>
      </dxf>
    </rfmt>
    <rfmt sheetId="2" sqref="N51" start="0" length="0">
      <dxf>
        <font>
          <color rgb="FFFF0000"/>
        </font>
        <protection locked="1"/>
      </dxf>
    </rfmt>
    <rfmt sheetId="2" sqref="N52" start="0" length="0">
      <dxf>
        <font>
          <color rgb="FFFF0000"/>
        </font>
        <protection locked="1"/>
      </dxf>
    </rfmt>
    <rfmt sheetId="2" sqref="N53" start="0" length="0">
      <dxf>
        <font>
          <color rgb="FFFF0000"/>
        </font>
        <protection locked="1"/>
      </dxf>
    </rfmt>
    <rfmt sheetId="2" sqref="N54" start="0" length="0">
      <dxf>
        <font>
          <color rgb="FFFF0000"/>
        </font>
      </dxf>
    </rfmt>
    <rfmt sheetId="2" sqref="N55" start="0" length="0">
      <dxf>
        <font>
          <color rgb="FFFF0000"/>
        </font>
        <protection locked="1"/>
      </dxf>
    </rfmt>
    <rfmt sheetId="2" sqref="N56" start="0" length="0">
      <dxf>
        <font>
          <color rgb="FFFF0000"/>
        </font>
        <protection locked="1"/>
      </dxf>
    </rfmt>
    <rfmt sheetId="2" sqref="N57" start="0" length="0">
      <dxf>
        <font>
          <color rgb="FFFF0000"/>
        </font>
      </dxf>
    </rfmt>
    <rfmt sheetId="2" sqref="N58" start="0" length="0">
      <dxf>
        <font>
          <color rgb="FFFF0000"/>
        </font>
        <protection locked="1"/>
      </dxf>
    </rfmt>
    <rfmt sheetId="2" sqref="N59" start="0" length="0">
      <dxf>
        <font>
          <color rgb="FFFF0000"/>
        </font>
        <protection locked="1"/>
      </dxf>
    </rfmt>
    <rfmt sheetId="2" sqref="N60" start="0" length="0">
      <dxf>
        <font>
          <color rgb="FFFF0000"/>
        </font>
        <protection locked="1"/>
      </dxf>
    </rfmt>
    <rfmt sheetId="2" sqref="N61" start="0" length="0">
      <dxf>
        <font>
          <color rgb="FFFF0000"/>
        </font>
        <protection locked="1"/>
      </dxf>
    </rfmt>
    <rfmt sheetId="2" sqref="N62" start="0" length="0">
      <dxf>
        <font>
          <color rgb="FFFF0000"/>
        </font>
        <protection locked="1"/>
      </dxf>
    </rfmt>
    <rfmt sheetId="2" sqref="N63" start="0" length="0">
      <dxf>
        <font>
          <color rgb="FFFF0000"/>
        </font>
        <protection locked="1"/>
      </dxf>
    </rfmt>
    <rfmt sheetId="2" sqref="N64" start="0" length="0">
      <dxf>
        <font>
          <color rgb="FFFF0000"/>
        </font>
        <protection locked="1"/>
      </dxf>
    </rfmt>
    <rfmt sheetId="2" sqref="N65" start="0" length="0">
      <dxf>
        <font>
          <color rgb="FFFF0000"/>
        </font>
        <protection locked="1"/>
      </dxf>
    </rfmt>
    <rfmt sheetId="2" sqref="N66" start="0" length="0">
      <dxf>
        <font>
          <color rgb="FFFF0000"/>
        </font>
        <protection locked="1"/>
      </dxf>
    </rfmt>
    <rfmt sheetId="2" sqref="N67" start="0" length="0">
      <dxf>
        <font>
          <color rgb="FFFF0000"/>
        </font>
        <protection locked="1"/>
      </dxf>
    </rfmt>
    <rfmt sheetId="2" sqref="N68" start="0" length="0">
      <dxf>
        <font>
          <color rgb="FFFF0000"/>
        </font>
        <protection locked="1"/>
      </dxf>
    </rfmt>
    <rfmt sheetId="2" sqref="N69" start="0" length="0">
      <dxf>
        <font>
          <color rgb="FFFF0000"/>
        </font>
        <protection locked="1"/>
      </dxf>
    </rfmt>
    <rfmt sheetId="2" sqref="N70" start="0" length="0">
      <dxf>
        <font>
          <color rgb="FFFF0000"/>
        </font>
        <protection locked="1"/>
      </dxf>
    </rfmt>
    <rfmt sheetId="2" sqref="N71" start="0" length="0">
      <dxf>
        <font>
          <color rgb="FFFF0000"/>
        </font>
        <protection locked="1"/>
      </dxf>
    </rfmt>
    <rfmt sheetId="2" sqref="N72" start="0" length="0">
      <dxf>
        <font>
          <color rgb="FFFF0000"/>
        </font>
      </dxf>
    </rfmt>
    <rfmt sheetId="2" sqref="N73" start="0" length="0">
      <dxf>
        <font>
          <color rgb="FFFF0000"/>
        </font>
      </dxf>
    </rfmt>
  </rrc>
  <rrc rId="270" sId="2" ref="H1:H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H$1:$H$1048576" dn="Z_39FBE80E_7970_4C33_A679_A4FAFA52E768_.wvu.Col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H$1:$H$1048576" dn="Z_5A8C5846_FCD8_4C75_AD55_AF757C984B4F_.wvu.Cols" sId="2"/>
    <undo index="65535" exp="area" ref3D="1" dr="$H$1:$H$1048576" dn="Z_A3E3B2AA_9BB5_41C9_8CA9_3FF2F938F5E3_.wvu.Cols" sId="2"/>
    <undo index="65535" exp="area" ref3D="1" dr="$A$2:$XFD$2" dn="Z_A3E3B2AA_9BB5_41C9_8CA9_3FF2F938F5E3_.wvu.PrintTitles" sId="2"/>
    <rfmt sheetId="2" xfDxf="1" sqref="H1:H1048576" start="0" length="0">
      <dxf>
        <font>
          <color rgb="FFFF0000"/>
        </font>
        <protection locked="0"/>
      </dxf>
    </rfmt>
    <rfmt sheetId="2" sqref="H1" start="0" length="0">
      <dxf>
        <font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H2" t="inlineStr">
        <is>
          <t>popis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3" start="0" length="0">
      <dxf>
        <font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4" start="0" length="0">
      <dxf>
        <font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5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0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1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3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18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4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25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6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7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2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29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3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4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5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3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7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3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0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41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2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3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4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7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4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4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5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7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5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6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7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7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H72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2" sqref="H73" start="0" length="0">
      <dxf>
        <font>
          <sz val="14"/>
          <color rgb="FFFF0000"/>
        </font>
      </dxf>
    </rfmt>
  </rrc>
  <rrc rId="271" sId="2" ref="C1:C1048576" action="deleteCol">
    <undo index="65535" exp="area" ref3D="1" dr="$A$2:$XFD$2" dn="Názvy_tisku" sId="2"/>
    <undo index="65535" exp="area" ref3D="1" dr="$A$2:$XFD$2" dn="Z_4D0D2B2A_9DF8_458C_AAEE_86A80A3339F0_.wvu.PrintTitles" sId="2"/>
    <undo index="1" exp="area" ref3D="1" dr="$B$1:$C$1048576" dn="Z_39FBE80E_7970_4C33_A679_A4FAFA52E768_.wvu.Col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1" exp="area" ref3D="1" dr="$B$1:$C$1048576" dn="Z_5A8C5846_FCD8_4C75_AD55_AF757C984B4F_.wvu.Cols" sId="2"/>
    <undo index="1" exp="area" ref3D="1" dr="$B$1:$C$1048576" dn="Z_A3E3B2AA_9BB5_41C9_8CA9_3FF2F938F5E3_.wvu.Cols" sId="2"/>
    <undo index="65535" exp="area" ref3D="1" dr="$A$2:$XFD$2" dn="Z_A3E3B2AA_9BB5_41C9_8CA9_3FF2F938F5E3_.wvu.PrintTitles" sId="2"/>
    <rfmt sheetId="2" xfDxf="1" sqref="C1:C1048576" start="0" length="0">
      <dxf>
        <font>
          <color rgb="FFFF0000"/>
        </font>
        <protection locked="0"/>
      </dxf>
    </rfmt>
    <rfmt sheetId="2" sqref="C1" start="0" length="0">
      <dxf>
        <font>
          <color rgb="FFFF0000"/>
        </font>
      </dxf>
    </rfmt>
    <rcc rId="0" sId="2" dxf="1">
      <nc r="C2" t="inlineStr">
        <is>
          <t>foto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1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18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2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2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2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3" start="0" length="0">
      <dxf>
        <font>
          <i/>
          <color rgb="FFFF0000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4" start="0" length="0">
      <dxf>
        <font>
          <i/>
          <color rgb="FFFF0000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3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7" start="0" length="0">
      <dxf>
        <font>
          <i/>
          <color rgb="FFFF0000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3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4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4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7" start="0" length="0">
      <dxf>
        <font>
          <b/>
          <sz val="14"/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4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5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5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6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7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7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2" sqref="C72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2" sqref="C73" start="0" length="0">
      <dxf>
        <font>
          <sz val="14"/>
          <color rgb="FFFF0000"/>
        </font>
      </dxf>
    </rfmt>
  </rrc>
  <rrc rId="272" sId="2" ref="C1:C1048576" action="deleteCol">
    <undo index="65535" exp="area" ref3D="1" dr="$A$2:$XFD$2" dn="Názvy_tisku" sId="2"/>
    <undo index="65535" exp="area" ref3D="1" dr="$A$2:$XFD$2" dn="Z_4D0D2B2A_9DF8_458C_AAEE_86A80A3339F0_.wvu.PrintTitles" sId="2"/>
    <undo index="65535" exp="area" ref3D="1" dr="$A$2:$XFD$2" dn="Z_39FBE80E_7970_4C33_A679_A4FAFA52E768_.wvu.PrintTitles" sId="2"/>
    <undo index="65535" exp="area" ref3D="1" dr="$A$2:$XFD$2" dn="Z_C813679C_1F25_4E8B_B995_533787F0CCF2_.wvu.PrintTitles" sId="2"/>
    <undo index="65535" exp="area" ref3D="1" dr="$A$2:$XFD$2" dn="Z_F18F5723_E1DD_4928_A1A8_38350028BAD1_.wvu.PrintTitles" sId="2"/>
    <undo index="65535" exp="area" ref3D="1" dr="$A$2:$XFD$2" dn="Z_D80F4BCD_90E6_4CF9_BB80_CD28A212AF14_.wvu.PrintTitles" sId="2"/>
    <undo index="65535" exp="area" ref3D="1" dr="$A$2:$XFD$2" dn="Z_5A8C5846_FCD8_4C75_AD55_AF757C984B4F_.wvu.PrintTitles" sId="2"/>
    <undo index="65535" exp="area" ref3D="1" dr="$A$2:$XFD$2" dn="Z_A3E3B2AA_9BB5_41C9_8CA9_3FF2F938F5E3_.wvu.PrintTitles" sId="2"/>
    <rfmt sheetId="2" xfDxf="1" sqref="C1:C1048576" start="0" length="0">
      <dxf>
        <font>
          <color rgb="FFFF0000"/>
        </font>
        <protection locked="0"/>
      </dxf>
    </rfmt>
    <rfmt sheetId="2" sqref="C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2" dxf="1">
      <nc r="C2" t="inlineStr">
        <is>
          <t>kód Navision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6" t="inlineStr">
        <is>
          <t>PANPT-MZ880E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7" t="inlineStr">
        <is>
          <t>AVMDRZPROJ 2.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8" t="inlineStr">
        <is>
          <t>UNIVERZALNI_PLATNA.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9" t="inlineStr">
        <is>
          <t>SMAPODUM624_S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1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11" t="inlineStr">
        <is>
          <t>JBLCBT100LAW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12" t="inlineStr">
        <is>
          <t>QSCGXD4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13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C14" t="inlineStr">
        <is>
          <t>BSSSWBLU101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15" t="inlineStr">
        <is>
          <t>BSSSWBLUDAN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16" t="inlineStr">
        <is>
          <t>ZYXGS1200-5HP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17" t="inlineStr">
        <is>
          <t>DANAVIOUSBIO22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18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19" t="inlineStr">
        <is>
          <t>HP_4C5J7AV_01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20" t="inlineStr">
        <is>
          <t>BARC10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21" t="inlineStr">
        <is>
          <t>BARCXBUTTON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22" t="inlineStr">
        <is>
          <t>BARCLICKSHARETRAY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23" t="inlineStr">
        <is>
          <t>PNCECFR02
PNCUN4SSB
PNCU2FRSB
PNCPU4BSB
PNCHHMM20
2x PNCUUMF20
PNCLLMM20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2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2" sqref="C25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C26" t="inlineStr">
        <is>
          <t>KRUUS3344I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2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28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29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2" dxf="1">
      <nc r="C30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1" t="inlineStr">
        <is>
          <t>TRIRABPDX03A1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2" t="inlineStr">
        <is>
          <t>LIGMMX6X2HT220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3" t="inlineStr">
        <is>
          <t>LIGHDMITPSTX96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4" t="inlineStr">
        <is>
          <t>LIGHDMITPSRX96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3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36" t="inlineStr">
        <is>
          <t>CUECS0414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7" t="inlineStr">
        <is>
          <t>CUECS0452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8" t="inlineStr">
        <is>
          <t>ZYXGS1100-10HPV2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39" t="inlineStr">
        <is>
          <t>NIONETIOPPDU4C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4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s="1" dxf="1">
      <nc r="C41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42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44" t="inlineStr">
        <is>
          <t>SOL-SXKD-6-FTPLSOH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45" t="inlineStr">
        <is>
          <t>BEL1583ENH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46" t="inlineStr">
        <is>
          <t>VIVPROHDMIHD2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47" t="inlineStr">
        <is>
          <t>KRUKUPAA2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48" t="inlineStr">
        <is>
          <t>TASC118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49" t="inlineStr">
        <is>
          <t>TASC301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0" t="inlineStr">
        <is>
          <t>AQUAQ625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1" t="inlineStr">
        <is>
          <t>SOL-C6-315GY-2MB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2" t="inlineStr">
        <is>
          <t>UNIVERZALNI_KABELY_M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3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5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55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6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57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C5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5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1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2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3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4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5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6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7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6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7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2" dxf="1">
      <nc r="C71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2" sqref="C72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2" sqref="C73" start="0" length="0">
      <dxf>
        <font>
          <sz val="14"/>
          <color rgb="FFFF0000"/>
        </font>
      </dxf>
    </rfmt>
  </rrc>
  <rcc rId="273" sId="3">
    <oc r="N2" t="inlineStr">
      <is>
        <t>jednotková cena po slevě bez DPH</t>
      </is>
    </oc>
    <nc r="N2" t="inlineStr">
      <is>
        <t>Kč/jednotka bez_DPH</t>
      </is>
    </nc>
  </rcc>
  <rcc rId="274" sId="3" numFmtId="34">
    <oc r="N6">
      <f>L6*(1-M6)</f>
    </oc>
    <nc r="N6">
      <v>183430</v>
    </nc>
  </rcc>
  <rcc rId="275" sId="3" numFmtId="34">
    <oc r="N7">
      <f>L7*(1-M7)</f>
    </oc>
    <nc r="N7">
      <v>3500</v>
    </nc>
  </rcc>
  <rcc rId="276" sId="3" numFmtId="34">
    <oc r="N8">
      <f>L8*(1-M8)</f>
    </oc>
    <nc r="N8">
      <v>47217</v>
    </nc>
  </rcc>
  <rcc rId="277" sId="3" numFmtId="34">
    <oc r="N9">
      <f>L9*(1-M9)</f>
    </oc>
    <nc r="N9">
      <v>2000</v>
    </nc>
  </rcc>
  <rcc rId="278" sId="3" numFmtId="34">
    <oc r="N10">
      <f>L10-L10*M10</f>
    </oc>
    <nc r="N10">
      <v>49900</v>
    </nc>
  </rcc>
  <rcc rId="279" sId="3" numFmtId="34">
    <oc r="N12">
      <f>L12*(1-M12)</f>
    </oc>
    <nc r="N12">
      <v>31397</v>
    </nc>
  </rcc>
  <rcc rId="280" sId="3" numFmtId="34">
    <oc r="N13">
      <f>L13*(1-M13)</f>
    </oc>
    <nc r="N13">
      <v>3500</v>
    </nc>
  </rcc>
  <rcc rId="281" sId="3" numFmtId="34">
    <oc r="N14">
      <f>L14*(1-M14)</f>
    </oc>
    <nc r="N14">
      <v>15694.22</v>
    </nc>
  </rcc>
  <rcc rId="282" sId="3" numFmtId="34">
    <oc r="N15">
      <f>L15*(1-M15)</f>
    </oc>
    <nc r="N15">
      <v>0</v>
    </nc>
  </rcc>
  <rcc rId="283" sId="3" numFmtId="34">
    <oc r="N16">
      <f>L16*(1-M16)</f>
    </oc>
    <nc r="N16">
      <v>78834</v>
    </nc>
  </rcc>
  <rcc rId="284" sId="3" numFmtId="34">
    <oc r="N17">
      <f>L17*(1-M17)</f>
    </oc>
    <nc r="N17">
      <v>25569</v>
    </nc>
  </rcc>
  <rcc rId="285" sId="3" numFmtId="34">
    <oc r="N18">
      <f>L18*(1-M18)</f>
    </oc>
    <nc r="N18">
      <v>1895</v>
    </nc>
  </rcc>
  <rcc rId="286" sId="3" numFmtId="34">
    <oc r="N19">
      <f>L19*(1-M19)</f>
    </oc>
    <nc r="N19">
      <v>4928</v>
    </nc>
  </rcc>
  <rcc rId="287" sId="3" numFmtId="34">
    <oc r="N21">
      <f>L21*(1-M21)</f>
    </oc>
    <nc r="N21">
      <v>21985</v>
    </nc>
  </rcc>
  <rcc rId="288" sId="3" numFmtId="34">
    <oc r="N22">
      <f>L22*(1-M22)</f>
    </oc>
    <nc r="N22">
      <v>37100</v>
    </nc>
  </rcc>
  <rcc rId="289" sId="3" numFmtId="34">
    <oc r="N23">
      <f>L23*(1-M23)</f>
    </oc>
    <nc r="N23">
      <v>7700</v>
    </nc>
  </rcc>
  <rcc rId="290" sId="3" numFmtId="34">
    <oc r="N24">
      <f>L24*(1-M24)</f>
    </oc>
    <nc r="N24">
      <v>2492</v>
    </nc>
  </rcc>
  <rcc rId="291" sId="3" numFmtId="34">
    <oc r="N25">
      <f>L25*(1-M25)</f>
    </oc>
    <nc r="N25">
      <v>23530</v>
    </nc>
  </rcc>
  <rcc rId="292" sId="3" numFmtId="34">
    <oc r="N27">
      <f>L27*(1-M27)</f>
    </oc>
    <nc r="N27">
      <v>0</v>
    </nc>
  </rcc>
  <rcc rId="293" sId="3" numFmtId="34">
    <oc r="N28">
      <f>L28*(1-M28)</f>
    </oc>
    <nc r="N28">
      <v>4700</v>
    </nc>
  </rcc>
  <rcc rId="294" sId="3" numFmtId="34">
    <oc r="N30">
      <f>L30*(1-M30)</f>
    </oc>
    <nc r="N30">
      <v>9000</v>
    </nc>
  </rcc>
  <rcc rId="295" sId="3" numFmtId="34">
    <oc r="N31">
      <f>L31*(1-M31)</f>
    </oc>
    <nc r="N31">
      <v>3500</v>
    </nc>
  </rcc>
  <rcc rId="296" sId="3" numFmtId="34">
    <oc r="N32">
      <f>L32*(1-M32)</f>
    </oc>
    <nc r="N32">
      <v>1215</v>
    </nc>
  </rcc>
  <rcc rId="297" sId="3" numFmtId="34">
    <oc r="N33">
      <f>L33*(1-M33)</f>
    </oc>
    <nc r="N33">
      <v>108920</v>
    </nc>
  </rcc>
  <rcc rId="298" sId="3" numFmtId="34">
    <oc r="N35">
      <f>L35*(1-M35)</f>
    </oc>
    <nc r="N35">
      <v>37160</v>
    </nc>
  </rcc>
  <rcc rId="299" sId="3" numFmtId="34">
    <oc r="N36">
      <f>L36*(1-M36)</f>
    </oc>
    <nc r="N36">
      <v>49580</v>
    </nc>
  </rcc>
  <rcc rId="300" sId="3" numFmtId="34">
    <oc r="N37">
      <f>L37*(1-M37)</f>
    </oc>
    <nc r="N37">
      <v>3856</v>
    </nc>
  </rcc>
  <rcc rId="301" sId="3" numFmtId="34">
    <oc r="N38">
      <f>L38*(1-M38)</f>
    </oc>
    <nc r="N38">
      <v>8325</v>
    </nc>
  </rcc>
  <rcc rId="302" sId="3" numFmtId="34">
    <oc r="N40">
      <f>L40*(1-M40)</f>
    </oc>
    <nc r="N40">
      <v>28000</v>
    </nc>
  </rcc>
  <rcc rId="303" sId="3" numFmtId="34">
    <oc r="N41">
      <f>L41*(1-M41)</f>
    </oc>
    <nc r="N41">
      <v>35000</v>
    </nc>
  </rcc>
  <rcc rId="304" sId="3" numFmtId="34">
    <oc r="N43">
      <f>L43*(1-M43)</f>
    </oc>
    <nc r="N43">
      <v>17.100000000000001</v>
    </nc>
  </rcc>
  <rcc rId="305" sId="3" numFmtId="34">
    <oc r="N44">
      <f>L44*(1-M44)</f>
    </oc>
    <nc r="N44">
      <v>9</v>
    </nc>
  </rcc>
  <rcc rId="306" sId="3" numFmtId="34">
    <oc r="N45">
      <f>L45*(1-M45)</f>
    </oc>
    <nc r="N45">
      <v>286</v>
    </nc>
  </rcc>
  <rcc rId="307" sId="3" numFmtId="34">
    <oc r="N46">
      <f>L46*(1-M46)</f>
    </oc>
    <nc r="N46">
      <v>35</v>
    </nc>
  </rcc>
  <rcc rId="308" sId="3" numFmtId="34">
    <oc r="N47">
      <f>L47*(1-M47)</f>
    </oc>
    <nc r="N47">
      <v>29</v>
    </nc>
  </rcc>
  <rcc rId="309" sId="3" numFmtId="34">
    <oc r="N48">
      <f>L48*(1-M48)</f>
    </oc>
    <nc r="N48">
      <v>58</v>
    </nc>
  </rcc>
  <rcc rId="310" sId="3" numFmtId="34">
    <oc r="N49">
      <f>L49*(1-M49)</f>
    </oc>
    <nc r="N49">
      <v>42.1</v>
    </nc>
  </rcc>
  <rcc rId="311" sId="3" numFmtId="34">
    <oc r="N50">
      <f>L50*(1-M50)</f>
    </oc>
    <nc r="N50">
      <v>95</v>
    </nc>
  </rcc>
  <rcc rId="312" sId="3" numFmtId="34">
    <oc r="N51">
      <f>L51*(1-M51)</f>
    </oc>
    <nc r="N51">
      <v>3000</v>
    </nc>
  </rcc>
  <rcc rId="313" sId="3" numFmtId="34">
    <oc r="N52">
      <f>L52*(1-M52)</f>
    </oc>
    <nc r="N52">
      <v>2500</v>
    </nc>
  </rcc>
  <rcc rId="314" sId="3" numFmtId="34">
    <oc r="N54">
      <f>L54*(1-M54)</f>
    </oc>
    <nc r="N54">
      <v>4500</v>
    </nc>
  </rcc>
  <rcc rId="315" sId="3" numFmtId="34">
    <oc r="N55">
      <f>L55*(1-M55)</f>
    </oc>
    <nc r="N55">
      <v>5000</v>
    </nc>
  </rcc>
  <rcc rId="316" sId="3" numFmtId="34">
    <oc r="N57">
      <f>L57*(1-M57)</f>
    </oc>
    <nc r="N57">
      <v>12000</v>
    </nc>
  </rcc>
  <rcc rId="317" sId="3" numFmtId="34">
    <oc r="N58">
      <f>L58*(1-M58)</f>
    </oc>
    <nc r="N58">
      <v>7000</v>
    </nc>
  </rcc>
  <rcc rId="318" sId="3" numFmtId="34">
    <oc r="N59">
      <f>L59*(1-M59)</f>
    </oc>
    <nc r="N59">
      <v>7200</v>
    </nc>
  </rcc>
  <rcc rId="319" sId="3" numFmtId="34">
    <oc r="N60">
      <f>L60*(1-M60)</f>
    </oc>
    <nc r="N60">
      <v>9200</v>
    </nc>
  </rcc>
  <rcc rId="320" sId="3" numFmtId="34">
    <oc r="N61">
      <f>L61*(1-M61)</f>
    </oc>
    <nc r="N61">
      <v>14700</v>
    </nc>
  </rcc>
  <rcc rId="321" sId="3" numFmtId="34">
    <oc r="N62">
      <f>L62*(1-M62)</f>
    </oc>
    <nc r="N62">
      <v>7800</v>
    </nc>
  </rcc>
  <rcc rId="322" sId="3" numFmtId="34">
    <oc r="N63">
      <f>L63*(1-M63)</f>
    </oc>
    <nc r="N63">
      <v>3100</v>
    </nc>
  </rcc>
  <rcc rId="323" sId="3" numFmtId="34">
    <oc r="N64">
      <f>L64*(1-M64)</f>
    </oc>
    <nc r="N64">
      <v>700</v>
    </nc>
  </rcc>
  <rcc rId="324" sId="3" numFmtId="34">
    <oc r="N65">
      <f>L65*(1-M65)</f>
    </oc>
    <nc r="N65">
      <v>1600</v>
    </nc>
  </rcc>
  <rcc rId="325" sId="3" numFmtId="34">
    <oc r="N66">
      <f>L66*(1-M66)</f>
    </oc>
    <nc r="N66">
      <v>1500</v>
    </nc>
  </rcc>
  <rcc rId="326" sId="3" numFmtId="34">
    <oc r="N67">
      <f>L67*(1-M67)</f>
    </oc>
    <nc r="N67">
      <v>800</v>
    </nc>
  </rcc>
  <rcc rId="327" sId="3" numFmtId="34">
    <oc r="N68">
      <f>L68*(1-M68)</f>
    </oc>
    <nc r="N68">
      <v>4500</v>
    </nc>
  </rcc>
  <rcc rId="328" sId="3" numFmtId="34">
    <oc r="N69">
      <f>L69*(1-M69)</f>
    </oc>
    <nc r="N69">
      <v>16500</v>
    </nc>
  </rcc>
  <rcc rId="329" sId="3" numFmtId="34">
    <oc r="N70">
      <f>L70*(1-M70)</f>
    </oc>
    <nc r="N70">
      <v>2500</v>
    </nc>
  </rcc>
  <rrc rId="330" sId="3" ref="L1:L1048576" action="deleteCol">
    <undo index="1" exp="ref" v="1" dr="L70" r="R70" sId="3"/>
    <undo index="0" exp="ref" v="1" dr="L70" r="R70" sId="3"/>
    <undo index="1" exp="ref" v="1" dr="L69" r="R69" sId="3"/>
    <undo index="0" exp="ref" v="1" dr="L69" r="R69" sId="3"/>
    <undo index="1" exp="ref" v="1" dr="L68" r="R68" sId="3"/>
    <undo index="0" exp="ref" v="1" dr="L68" r="R68" sId="3"/>
    <undo index="1" exp="ref" v="1" dr="L67" r="R67" sId="3"/>
    <undo index="0" exp="ref" v="1" dr="L67" r="R67" sId="3"/>
    <undo index="1" exp="ref" v="1" dr="L66" r="R66" sId="3"/>
    <undo index="0" exp="ref" v="1" dr="L66" r="R66" sId="3"/>
    <undo index="1" exp="ref" v="1" dr="L65" r="R65" sId="3"/>
    <undo index="0" exp="ref" v="1" dr="L65" r="R65" sId="3"/>
    <undo index="1" exp="ref" v="1" dr="L64" r="R64" sId="3"/>
    <undo index="0" exp="ref" v="1" dr="L64" r="R64" sId="3"/>
    <undo index="1" exp="ref" v="1" dr="L63" r="R63" sId="3"/>
    <undo index="0" exp="ref" v="1" dr="L63" r="R63" sId="3"/>
    <undo index="1" exp="ref" v="1" dr="L62" r="R62" sId="3"/>
    <undo index="0" exp="ref" v="1" dr="L62" r="R62" sId="3"/>
    <undo index="1" exp="ref" v="1" dr="L61" r="R61" sId="3"/>
    <undo index="0" exp="ref" v="1" dr="L61" r="R61" sId="3"/>
    <undo index="1" exp="ref" v="1" dr="L60" r="R60" sId="3"/>
    <undo index="0" exp="ref" v="1" dr="L60" r="R60" sId="3"/>
    <undo index="1" exp="ref" v="1" dr="L59" r="R59" sId="3"/>
    <undo index="0" exp="ref" v="1" dr="L59" r="R59" sId="3"/>
    <undo index="1" exp="ref" v="1" dr="L58" r="R58" sId="3"/>
    <undo index="0" exp="ref" v="1" dr="L58" r="R58" sId="3"/>
    <undo index="1" exp="ref" v="1" dr="L57" r="R57" sId="3"/>
    <undo index="0" exp="ref" v="1" dr="L57" r="R57" sId="3"/>
    <undo index="1" exp="ref" v="1" dr="L55" r="R55" sId="3"/>
    <undo index="0" exp="ref" v="1" dr="L55" r="R55" sId="3"/>
    <undo index="1" exp="ref" v="1" dr="L54" r="R54" sId="3"/>
    <undo index="0" exp="ref" v="1" dr="L54" r="R54" sId="3"/>
    <undo index="1" exp="ref" v="1" dr="L52" r="R52" sId="3"/>
    <undo index="0" exp="ref" v="1" dr="L52" r="R52" sId="3"/>
    <undo index="1" exp="ref" v="1" dr="L51" r="R51" sId="3"/>
    <undo index="0" exp="ref" v="1" dr="L51" r="R51" sId="3"/>
    <undo index="1" exp="ref" v="1" dr="L50" r="R50" sId="3"/>
    <undo index="0" exp="ref" v="1" dr="L50" r="R50" sId="3"/>
    <undo index="1" exp="ref" v="1" dr="L49" r="R49" sId="3"/>
    <undo index="0" exp="ref" v="1" dr="L49" r="R49" sId="3"/>
    <undo index="1" exp="ref" v="1" dr="L48" r="R48" sId="3"/>
    <undo index="0" exp="ref" v="1" dr="L48" r="R48" sId="3"/>
    <undo index="1" exp="ref" v="1" dr="L47" r="R47" sId="3"/>
    <undo index="0" exp="ref" v="1" dr="L47" r="R47" sId="3"/>
    <undo index="1" exp="ref" v="1" dr="L46" r="R46" sId="3"/>
    <undo index="0" exp="ref" v="1" dr="L46" r="R46" sId="3"/>
    <undo index="1" exp="ref" v="1" dr="L45" r="R45" sId="3"/>
    <undo index="0" exp="ref" v="1" dr="L45" r="R45" sId="3"/>
    <undo index="1" exp="ref" v="1" dr="L44" r="R44" sId="3"/>
    <undo index="0" exp="ref" v="1" dr="L44" r="R44" sId="3"/>
    <undo index="1" exp="ref" v="1" dr="L43" r="R43" sId="3"/>
    <undo index="0" exp="ref" v="1" dr="L43" r="R43" sId="3"/>
    <undo index="1" exp="ref" v="1" dr="L41" r="R41" sId="3"/>
    <undo index="0" exp="ref" v="1" dr="L41" r="R41" sId="3"/>
    <undo index="1" exp="ref" v="1" dr="L40" r="R40" sId="3"/>
    <undo index="0" exp="ref" v="1" dr="L40" r="R40" sId="3"/>
    <undo index="1" exp="ref" v="1" dr="L38" r="R38" sId="3"/>
    <undo index="0" exp="ref" v="1" dr="L38" r="R38" sId="3"/>
    <undo index="1" exp="ref" v="1" dr="L37" r="R37" sId="3"/>
    <undo index="0" exp="ref" v="1" dr="L37" r="R37" sId="3"/>
    <undo index="1" exp="ref" v="1" dr="L36" r="R36" sId="3"/>
    <undo index="0" exp="ref" v="1" dr="L36" r="R36" sId="3"/>
    <undo index="1" exp="ref" v="1" dr="L35" r="R35" sId="3"/>
    <undo index="0" exp="ref" v="1" dr="L35" r="R35" sId="3"/>
    <undo index="1" exp="ref" v="1" dr="L33" r="R33" sId="3"/>
    <undo index="0" exp="ref" v="1" dr="L33" r="R33" sId="3"/>
    <undo index="1" exp="ref" v="1" dr="L32" r="R32" sId="3"/>
    <undo index="0" exp="ref" v="1" dr="L32" r="R32" sId="3"/>
    <undo index="1" exp="ref" v="1" dr="L31" r="R31" sId="3"/>
    <undo index="0" exp="ref" v="1" dr="L31" r="R31" sId="3"/>
    <undo index="1" exp="ref" v="1" dr="L30" r="R30" sId="3"/>
    <undo index="0" exp="ref" v="1" dr="L30" r="R30" sId="3"/>
    <undo index="1" exp="ref" v="1" dr="L28" r="R28" sId="3"/>
    <undo index="0" exp="ref" v="1" dr="L28" r="R28" sId="3"/>
    <undo index="1" exp="ref" v="1" dr="L27" r="R27" sId="3"/>
    <undo index="0" exp="ref" v="1" dr="L27" r="R27" sId="3"/>
    <undo index="1" exp="ref" v="1" dr="L25" r="R25" sId="3"/>
    <undo index="0" exp="ref" v="1" dr="L25" r="R25" sId="3"/>
    <undo index="1" exp="ref" v="1" dr="L24" r="R24" sId="3"/>
    <undo index="0" exp="ref" v="1" dr="L24" r="R24" sId="3"/>
    <undo index="1" exp="ref" v="1" dr="L23" r="R23" sId="3"/>
    <undo index="0" exp="ref" v="1" dr="L23" r="R23" sId="3"/>
    <undo index="1" exp="ref" v="1" dr="L22" r="R22" sId="3"/>
    <undo index="0" exp="ref" v="1" dr="L22" r="R22" sId="3"/>
    <undo index="1" exp="ref" v="1" dr="L21" r="R21" sId="3"/>
    <undo index="0" exp="ref" v="1" dr="L21" r="R21" sId="3"/>
    <undo index="1" exp="ref" v="1" dr="L19" r="R19" sId="3"/>
    <undo index="0" exp="ref" v="1" dr="L19" r="R19" sId="3"/>
    <undo index="1" exp="ref" v="1" dr="L18" r="R18" sId="3"/>
    <undo index="0" exp="ref" v="1" dr="L18" r="R18" sId="3"/>
    <undo index="1" exp="ref" v="1" dr="L17" r="R17" sId="3"/>
    <undo index="0" exp="ref" v="1" dr="L17" r="R17" sId="3"/>
    <undo index="1" exp="ref" v="1" dr="L16" r="R16" sId="3"/>
    <undo index="0" exp="ref" v="1" dr="L16" r="R16" sId="3"/>
    <undo index="1" exp="ref" v="1" dr="L15" r="R15" sId="3"/>
    <undo index="0" exp="ref" v="1" dr="L15" r="R15" sId="3"/>
    <undo index="1" exp="ref" v="1" dr="L14" r="R14" sId="3"/>
    <undo index="0" exp="ref" v="1" dr="L14" r="R14" sId="3"/>
    <undo index="1" exp="ref" v="1" dr="L13" r="R13" sId="3"/>
    <undo index="0" exp="ref" v="1" dr="L13" r="R13" sId="3"/>
    <undo index="1" exp="ref" v="1" dr="L12" r="R12" sId="3"/>
    <undo index="0" exp="ref" v="1" dr="L12" r="R12" sId="3"/>
    <undo index="1" exp="ref" v="1" dr="L10" r="R10" sId="3"/>
    <undo index="0" exp="ref" v="1" dr="L10" r="R10" sId="3"/>
    <undo index="1" exp="ref" v="1" dr="L9" r="R9" sId="3"/>
    <undo index="0" exp="ref" v="1" dr="L9" r="R9" sId="3"/>
    <undo index="1" exp="ref" v="1" dr="L8" r="R8" sId="3"/>
    <undo index="0" exp="ref" v="1" dr="L8" r="R8" sId="3"/>
    <undo index="1" exp="ref" v="1" dr="L7" r="R7" sId="3"/>
    <undo index="0" exp="ref" v="1" dr="L7" r="R7" sId="3"/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M$1:$M$1048576" dn="Z_39FBE80E_7970_4C33_A679_A4FAFA52E768_.wvu.Col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M$1:$M$1048576" dn="Z_5A8C5846_FCD8_4C75_AD55_AF757C984B4F_.wvu.Cols" sId="3"/>
    <undo index="65535" exp="area" ref3D="1" dr="$M$1:$M$1048576" dn="Z_A3E3B2AA_9BB5_41C9_8CA9_3FF2F938F5E3_.wvu.Col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L1:L1048576" start="0" length="0">
      <dxf>
        <font>
          <color rgb="FFFF0000"/>
        </font>
        <protection locked="0"/>
      </dxf>
    </rfmt>
    <rfmt sheetId="3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L2" t="inlineStr">
        <is>
          <t>Kč/jednotka bez_DPH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L6">
        <f>7055*26</f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7">
        <v>3500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L8">
        <f>45105+2112</f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9">
        <v>2000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0">
        <v>49900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12">
        <v>31397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3">
        <v>3500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4">
        <v>15694.22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5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6">
        <v>78834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7">
        <v>25569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8">
        <v>1895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19">
        <v>4928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21">
        <v>21985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22">
        <v>37100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23">
        <v>7700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24">
        <v>2492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L25">
        <f>250+10490+3170+5430+1020+1130+1130+910</f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27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 numFmtId="34">
      <nc r="L28">
        <v>4700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30">
        <v>9000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1">
        <v>3500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2">
        <v>1215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3">
        <v>108920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35">
        <v>37160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6">
        <v>49580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7">
        <v>3856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38">
        <v>8325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s="1" dxf="1" numFmtId="34">
      <nc r="L40">
        <v>28000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34">
      <nc r="L41">
        <v>35000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43">
        <v>17.100000000000001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4">
        <v>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5">
        <v>286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6">
        <v>35</v>
      </nc>
      <ndxf>
        <font>
          <color rgb="FFFF0000"/>
        </font>
        <numFmt numFmtId="165" formatCode="#,##0\ &quot;Kč&quot;"/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7">
        <v>29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8">
        <v>58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49">
        <v>42.1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0">
        <v>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1">
        <v>3000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2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54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5">
        <v>5000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1">
      <nc r="L57">
        <v>12000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8">
        <v>7000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59">
        <v>7200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0">
        <v>9200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1">
        <v>14700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2">
        <v>7800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3">
        <v>3100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4">
        <v>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5">
        <v>1600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6">
        <v>1500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7">
        <v>800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8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69">
        <v>16500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1">
      <nc r="L70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3" sqref="L72" start="0" length="0">
      <dxf>
        <font>
          <sz val="14"/>
          <color rgb="FFFF0000"/>
        </font>
      </dxf>
    </rfmt>
    <rfmt sheetId="3" sqref="L75" start="0" length="0">
      <dxf>
        <numFmt numFmtId="166" formatCode="_-* #,##0\ &quot;Kč&quot;_-;\-* #,##0\ &quot;Kč&quot;_-;_-* &quot;-&quot;??\ &quot;Kč&quot;_-;_-@_-"/>
      </dxf>
    </rfmt>
  </rrc>
  <rrc rId="331" sId="3" ref="L1:L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L$1:$L$1048576" dn="Z_39FBE80E_7970_4C33_A679_A4FAFA52E768_.wvu.Col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L$1:$L$1048576" dn="Z_5A8C5846_FCD8_4C75_AD55_AF757C984B4F_.wvu.Cols" sId="3"/>
    <undo index="65535" exp="area" ref3D="1" dr="$L$1:$L$1048576" dn="Z_A3E3B2AA_9BB5_41C9_8CA9_3FF2F938F5E3_.wvu.Col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L1:L1048576" start="0" length="0">
      <dxf>
        <font>
          <color rgb="FFFF0000"/>
        </font>
        <protection locked="0"/>
      </dxf>
    </rfmt>
    <rfmt sheetId="3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L2" t="inlineStr">
        <is>
          <t>sleva %</t>
        </is>
      </nc>
      <ndxf>
        <font>
          <color rgb="FFFF0000"/>
        </font>
        <alignment horizontal="center" vertical="top" textRotation="90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6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7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8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9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0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1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3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4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5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1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21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2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23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24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2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27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 numFmtId="13">
      <nc r="L28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3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3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3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3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3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 numFmtId="13">
      <nc r="L36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L3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3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s="1" dxf="1" numFmtId="13">
      <nc r="L40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13">
      <nc r="L41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4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6">
        <v>0</v>
      </nc>
      <ndxf>
        <font>
          <color rgb="FFFF0000"/>
        </font>
        <numFmt numFmtId="13" formatCode="0%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4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5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 numFmtId="13">
      <nc r="L5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5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6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L7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L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3" sqref="L72" start="0" length="0">
      <dxf>
        <font>
          <sz val="14"/>
          <color rgb="FFFF0000"/>
        </font>
      </dxf>
    </rfmt>
  </rrc>
  <rrc rId="332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b/>
          <sz val="14"/>
          <color rgb="FFFF0000"/>
        </font>
        <alignment horizontal="center" vertical="top" wrapText="1"/>
      </dxf>
    </rfmt>
    <rfmt sheetId="3" sqref="N2" start="0" length="0">
      <dxf>
        <font>
          <b/>
          <color rgb="FFFF0000"/>
        </font>
        <alignment horizontal="center" vertical="top" wrapText="1" shrinkToFit="1"/>
        <border outline="0">
          <right style="thin">
            <color indexed="64"/>
          </right>
        </border>
      </dxf>
    </rfmt>
    <rfmt sheetId="3" sqref="N3" start="0" length="0">
      <dxf>
        <font>
          <b/>
          <sz val="14"/>
          <color rgb="FFFF0000"/>
        </font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alignment horizontal="left" vertical="top" wrapText="1" shrinkToFit="1"/>
      </dxf>
    </rfmt>
    <rfmt sheetId="3" sqref="N6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7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8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9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10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11" start="0" length="0">
      <dxf>
        <font>
          <b/>
          <sz val="14"/>
          <color rgb="FFFF0000"/>
        </font>
        <alignment horizontal="left" vertical="top" wrapText="1" shrinkToFit="1"/>
      </dxf>
    </rfmt>
    <rfmt sheetId="3" sqref="N1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13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14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15" start="0" length="0">
      <dxf>
        <font>
          <color rgb="FFFF0000"/>
        </font>
        <numFmt numFmtId="3" formatCode="#,##0"/>
        <protection locked="1"/>
      </dxf>
    </rfmt>
    <rfmt sheetId="3" sqref="N16" start="0" length="0">
      <dxf>
        <font>
          <color rgb="FFFF0000"/>
        </font>
        <numFmt numFmtId="3" formatCode="#,##0"/>
        <protection locked="1"/>
      </dxf>
    </rfmt>
    <rfmt sheetId="3" sqref="N17" start="0" length="0">
      <dxf>
        <font>
          <color rgb="FFFF0000"/>
        </font>
        <numFmt numFmtId="3" formatCode="#,##0"/>
        <protection locked="1"/>
      </dxf>
    </rfmt>
    <rfmt sheetId="3" sqref="N18" start="0" length="0">
      <dxf>
        <font>
          <color rgb="FFFF0000"/>
        </font>
        <numFmt numFmtId="3" formatCode="#,##0"/>
        <protection locked="1"/>
      </dxf>
    </rfmt>
    <rfmt sheetId="3" sqref="N19" start="0" length="0">
      <dxf>
        <font>
          <color rgb="FFFF0000"/>
        </font>
        <numFmt numFmtId="3" formatCode="#,##0"/>
        <protection locked="1"/>
      </dxf>
    </rfmt>
    <rfmt sheetId="3" sqref="N20" start="0" length="0">
      <dxf>
        <font>
          <b/>
          <sz val="14"/>
          <color rgb="FFFF0000"/>
        </font>
        <alignment horizontal="left" vertical="top" wrapText="1" shrinkToFit="1"/>
      </dxf>
    </rfmt>
    <rfmt sheetId="3" sqref="N21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2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23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24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3" sqref="N25" start="0" length="0">
      <dxf>
        <font>
          <color rgb="FFFF0000"/>
        </font>
        <numFmt numFmtId="3" formatCode="#,##0"/>
        <protection locked="1"/>
      </dxf>
    </rfmt>
    <rfmt sheetId="3" sqref="N26" start="0" length="0">
      <dxf>
        <font>
          <b/>
          <sz val="14"/>
          <color rgb="FFFF0000"/>
        </font>
        <alignment horizontal="left" vertical="top" wrapText="1" shrinkToFit="1"/>
      </dxf>
    </rfmt>
    <rfmt sheetId="3" sqref="N27" start="0" length="0">
      <dxf>
        <font>
          <color rgb="FFFF0000"/>
        </font>
        <numFmt numFmtId="3" formatCode="#,##0"/>
        <protection locked="1"/>
      </dxf>
    </rfmt>
    <rfmt sheetId="3" sqref="N28" start="0" length="0">
      <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3" sqref="N29" start="0" length="0">
      <dxf>
        <font>
          <b/>
          <sz val="14"/>
          <color rgb="FFFF0000"/>
        </font>
        <alignment horizontal="left" vertical="top" wrapText="1" shrinkToFit="1"/>
      </dxf>
    </rfmt>
    <rfmt sheetId="3" sqref="N30" start="0" length="0">
      <dxf>
        <font>
          <color rgb="FFFF0000"/>
        </font>
        <numFmt numFmtId="3" formatCode="#,##0"/>
        <protection locked="1"/>
      </dxf>
    </rfmt>
    <rfmt sheetId="3" sqref="N31" start="0" length="0">
      <dxf>
        <font>
          <color rgb="FFFF0000"/>
        </font>
        <numFmt numFmtId="3" formatCode="#,##0"/>
        <protection locked="1"/>
      </dxf>
    </rfmt>
    <rfmt sheetId="3" sqref="N32" start="0" length="0">
      <dxf>
        <font>
          <color rgb="FFFF0000"/>
        </font>
        <numFmt numFmtId="3" formatCode="#,##0"/>
        <protection locked="1"/>
      </dxf>
    </rfmt>
    <rfmt sheetId="3" sqref="N33" start="0" length="0">
      <dxf>
        <font>
          <color rgb="FFFF0000"/>
        </font>
        <numFmt numFmtId="3" formatCode="#,##0"/>
        <protection locked="1"/>
      </dxf>
    </rfmt>
    <rfmt sheetId="3" sqref="N34" start="0" length="0">
      <dxf>
        <font>
          <b/>
          <sz val="14"/>
          <color rgb="FFFF0000"/>
        </font>
        <alignment horizontal="left" vertical="top" wrapText="1" shrinkToFit="1"/>
      </dxf>
    </rfmt>
    <rfmt sheetId="3" sqref="N35" start="0" length="0">
      <dxf>
        <font>
          <color rgb="FFFF0000"/>
        </font>
        <numFmt numFmtId="3" formatCode="#,##0"/>
        <protection locked="1"/>
      </dxf>
    </rfmt>
    <rfmt sheetId="3" sqref="N36" start="0" length="0">
      <dxf>
        <font>
          <sz val="10"/>
          <color auto="1"/>
          <name val="Arial CE"/>
          <family val="2"/>
          <charset val="238"/>
          <scheme val="none"/>
        </font>
        <protection locked="1"/>
      </dxf>
    </rfmt>
    <rfmt sheetId="3" sqref="N37" start="0" length="0">
      <dxf>
        <font>
          <color rgb="FFFF0000"/>
        </font>
        <numFmt numFmtId="3" formatCode="#,##0"/>
        <protection locked="1"/>
      </dxf>
    </rfmt>
    <rfmt sheetId="3" sqref="N38" start="0" length="0">
      <dxf>
        <font>
          <color rgb="FFFF0000"/>
        </font>
        <numFmt numFmtId="3" formatCode="#,##0"/>
        <protection locked="1"/>
      </dxf>
    </rfmt>
    <rfmt sheetId="3" sqref="N39" start="0" length="0">
      <dxf>
        <font>
          <b/>
          <sz val="14"/>
          <color rgb="FFFF0000"/>
        </font>
        <alignment horizontal="left" vertical="top" wrapText="1" shrinkToFit="1"/>
      </dxf>
    </rfmt>
    <rfmt sheetId="3" sqref="N40" start="0" length="0">
      <dxf>
        <font>
          <color rgb="FFFF0000"/>
        </font>
        <numFmt numFmtId="3" formatCode="#,##0"/>
        <protection locked="1"/>
      </dxf>
    </rfmt>
    <rfmt sheetId="3" sqref="N41" start="0" length="0">
      <dxf>
        <font>
          <color rgb="FFFF0000"/>
        </font>
        <numFmt numFmtId="3" formatCode="#,##0"/>
        <protection locked="1"/>
      </dxf>
    </rfmt>
    <rfmt sheetId="3" sqref="N42" start="0" length="0">
      <dxf>
        <font>
          <b/>
          <sz val="14"/>
          <color rgb="FFFF0000"/>
        </font>
        <alignment horizontal="left" vertical="top" wrapText="1" shrinkToFit="1"/>
      </dxf>
    </rfmt>
    <rfmt sheetId="3" sqref="N43" start="0" length="0">
      <dxf>
        <font>
          <color rgb="FFFF0000"/>
        </font>
        <numFmt numFmtId="3" formatCode="#,##0"/>
        <protection locked="1"/>
      </dxf>
    </rfmt>
    <rfmt sheetId="3" sqref="N44" start="0" length="0">
      <dxf>
        <font>
          <color rgb="FFFF0000"/>
        </font>
        <numFmt numFmtId="3" formatCode="#,##0"/>
        <protection locked="1"/>
      </dxf>
    </rfmt>
    <rfmt sheetId="3" sqref="N45" start="0" length="0">
      <dxf>
        <font>
          <color rgb="FFFF0000"/>
        </font>
        <numFmt numFmtId="3" formatCode="#,##0"/>
        <protection locked="1"/>
      </dxf>
    </rfmt>
    <rfmt sheetId="3" sqref="N46" start="0" length="0">
      <dxf>
        <font>
          <b/>
          <color rgb="FFFF0000"/>
        </font>
        <numFmt numFmtId="1" formatCode="0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  <protection locked="1"/>
      </dxf>
    </rfmt>
    <rfmt sheetId="3" sqref="N47" start="0" length="0">
      <dxf>
        <font>
          <color rgb="FFFF0000"/>
        </font>
        <numFmt numFmtId="3" formatCode="#,##0"/>
        <protection locked="1"/>
      </dxf>
    </rfmt>
    <rfmt sheetId="3" sqref="N48" start="0" length="0">
      <dxf>
        <font>
          <color rgb="FFFF0000"/>
        </font>
        <numFmt numFmtId="3" formatCode="#,##0"/>
        <protection locked="1"/>
      </dxf>
    </rfmt>
    <rfmt sheetId="3" sqref="N49" start="0" length="0">
      <dxf>
        <font>
          <color rgb="FFFF0000"/>
        </font>
        <numFmt numFmtId="3" formatCode="#,##0"/>
        <protection locked="1"/>
      </dxf>
    </rfmt>
    <rfmt sheetId="3" sqref="N50" start="0" length="0">
      <dxf>
        <font>
          <color rgb="FFFF0000"/>
        </font>
        <numFmt numFmtId="3" formatCode="#,##0"/>
        <protection locked="1"/>
      </dxf>
    </rfmt>
    <rfmt sheetId="3" sqref="N51" start="0" length="0">
      <dxf>
        <font>
          <color rgb="FFFF0000"/>
        </font>
        <numFmt numFmtId="3" formatCode="#,##0"/>
        <protection locked="1"/>
      </dxf>
    </rfmt>
    <rfmt sheetId="3" sqref="N52" start="0" length="0">
      <dxf>
        <font>
          <color rgb="FFFF0000"/>
        </font>
        <numFmt numFmtId="3" formatCode="#,##0"/>
        <protection locked="1"/>
      </dxf>
    </rfmt>
    <rfmt sheetId="3" sqref="N53" start="0" length="0">
      <dxf>
        <font>
          <b/>
          <sz val="14"/>
          <color rgb="FFFF0000"/>
        </font>
        <alignment horizontal="left" vertical="top" wrapText="1" shrinkToFit="1"/>
      </dxf>
    </rfmt>
    <rfmt sheetId="3" sqref="N54" start="0" length="0">
      <dxf>
        <font>
          <color rgb="FFFF0000"/>
        </font>
        <numFmt numFmtId="3" formatCode="#,##0"/>
        <protection locked="1"/>
      </dxf>
    </rfmt>
    <rfmt sheetId="3" sqref="N55" start="0" length="0">
      <dxf>
        <font>
          <color rgb="FFFF0000"/>
        </font>
        <numFmt numFmtId="3" formatCode="#,##0"/>
        <protection locked="1"/>
      </dxf>
    </rfmt>
    <rfmt sheetId="3" sqref="N56" start="0" length="0">
      <dxf>
        <font>
          <b/>
          <sz val="14"/>
          <color rgb="FFFF0000"/>
        </font>
        <alignment horizontal="left" vertical="top" wrapText="1" shrinkToFit="1"/>
      </dxf>
    </rfmt>
    <rfmt sheetId="3" sqref="N57" start="0" length="0">
      <dxf>
        <font>
          <color rgb="FFFF0000"/>
        </font>
        <numFmt numFmtId="3" formatCode="#,##0"/>
        <protection locked="1"/>
      </dxf>
    </rfmt>
    <rfmt sheetId="3" sqref="N58" start="0" length="0">
      <dxf>
        <font>
          <color rgb="FFFF0000"/>
        </font>
        <numFmt numFmtId="3" formatCode="#,##0"/>
        <protection locked="1"/>
      </dxf>
    </rfmt>
    <rfmt sheetId="3" sqref="N59" start="0" length="0">
      <dxf>
        <font>
          <color rgb="FFFF0000"/>
        </font>
        <numFmt numFmtId="3" formatCode="#,##0"/>
        <protection locked="1"/>
      </dxf>
    </rfmt>
    <rfmt sheetId="3" sqref="N60" start="0" length="0">
      <dxf>
        <font>
          <color rgb="FFFF0000"/>
        </font>
        <numFmt numFmtId="3" formatCode="#,##0"/>
        <protection locked="1"/>
      </dxf>
    </rfmt>
    <rfmt sheetId="3" sqref="N61" start="0" length="0">
      <dxf>
        <font>
          <color rgb="FFFF0000"/>
        </font>
        <numFmt numFmtId="3" formatCode="#,##0"/>
        <protection locked="1"/>
      </dxf>
    </rfmt>
    <rfmt sheetId="3" sqref="N62" start="0" length="0">
      <dxf>
        <font>
          <color rgb="FFFF0000"/>
        </font>
        <numFmt numFmtId="3" formatCode="#,##0"/>
        <protection locked="1"/>
      </dxf>
    </rfmt>
    <rfmt sheetId="3" sqref="N63" start="0" length="0">
      <dxf>
        <font>
          <color rgb="FFFF0000"/>
        </font>
        <numFmt numFmtId="3" formatCode="#,##0"/>
        <protection locked="1"/>
      </dxf>
    </rfmt>
    <rfmt sheetId="3" sqref="N64" start="0" length="0">
      <dxf>
        <font>
          <color rgb="FFFF0000"/>
        </font>
        <numFmt numFmtId="3" formatCode="#,##0"/>
        <protection locked="1"/>
      </dxf>
    </rfmt>
    <rfmt sheetId="3" sqref="N65" start="0" length="0">
      <dxf>
        <font>
          <color rgb="FFFF0000"/>
        </font>
        <numFmt numFmtId="3" formatCode="#,##0"/>
        <protection locked="1"/>
      </dxf>
    </rfmt>
    <rfmt sheetId="3" sqref="N66" start="0" length="0">
      <dxf>
        <font>
          <color rgb="FFFF0000"/>
        </font>
        <numFmt numFmtId="3" formatCode="#,##0"/>
        <protection locked="1"/>
      </dxf>
    </rfmt>
    <rfmt sheetId="3" sqref="N67" start="0" length="0">
      <dxf>
        <font>
          <color rgb="FFFF0000"/>
        </font>
        <numFmt numFmtId="3" formatCode="#,##0"/>
        <protection locked="1"/>
      </dxf>
    </rfmt>
    <rfmt sheetId="3" sqref="N68" start="0" length="0">
      <dxf>
        <font>
          <color rgb="FFFF0000"/>
        </font>
        <numFmt numFmtId="3" formatCode="#,##0"/>
        <protection locked="1"/>
      </dxf>
    </rfmt>
    <rfmt sheetId="3" sqref="N69" start="0" length="0">
      <dxf>
        <font>
          <color rgb="FFFF0000"/>
        </font>
        <numFmt numFmtId="3" formatCode="#,##0"/>
        <protection locked="1"/>
      </dxf>
    </rfmt>
    <rfmt sheetId="3" sqref="N70" start="0" length="0">
      <dxf>
        <font>
          <color rgb="FFFF0000"/>
        </font>
        <numFmt numFmtId="3" formatCode="#,##0"/>
        <protection locked="1"/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33" sId="3" ref="N1:N1048576" action="deleteCol">
    <undo index="65535" exp="ref" v="1" dr="N70" r="O70" sId="3"/>
    <undo index="65535" exp="ref" v="1" dr="N69" r="O69" sId="3"/>
    <undo index="65535" exp="ref" v="1" dr="N68" r="O68" sId="3"/>
    <undo index="65535" exp="ref" v="1" dr="N67" r="O67" sId="3"/>
    <undo index="65535" exp="ref" v="1" dr="N66" r="O66" sId="3"/>
    <undo index="65535" exp="ref" v="1" dr="N65" r="O65" sId="3"/>
    <undo index="65535" exp="ref" v="1" dr="N64" r="O64" sId="3"/>
    <undo index="65535" exp="ref" v="1" dr="N63" r="O63" sId="3"/>
    <undo index="65535" exp="ref" v="1" dr="N62" r="O62" sId="3"/>
    <undo index="65535" exp="ref" v="1" dr="N61" r="O61" sId="3"/>
    <undo index="65535" exp="ref" v="1" dr="N60" r="O60" sId="3"/>
    <undo index="65535" exp="ref" v="1" dr="N59" r="O59" sId="3"/>
    <undo index="65535" exp="ref" v="1" dr="N58" r="O58" sId="3"/>
    <undo index="65535" exp="ref" v="1" dr="N57" r="O57" sId="3"/>
    <undo index="65535" exp="ref" v="1" dr="N55" r="O55" sId="3"/>
    <undo index="65535" exp="ref" v="1" dr="N54" r="O54" sId="3"/>
    <undo index="65535" exp="ref" v="1" dr="N52" r="O52" sId="3"/>
    <undo index="65535" exp="ref" v="1" dr="N51" r="O51" sId="3"/>
    <undo index="65535" exp="ref" v="1" dr="N50" r="O50" sId="3"/>
    <undo index="65535" exp="ref" v="1" dr="N49" r="O49" sId="3"/>
    <undo index="65535" exp="ref" v="1" dr="N48" r="O48" sId="3"/>
    <undo index="65535" exp="ref" v="1" dr="N47" r="O47" sId="3"/>
    <undo index="65535" exp="ref" v="1" dr="N46" r="O46" sId="3"/>
    <undo index="65535" exp="ref" v="1" dr="N45" r="O45" sId="3"/>
    <undo index="65535" exp="ref" v="1" dr="N44" r="O44" sId="3"/>
    <undo index="65535" exp="ref" v="1" dr="N43" r="O43" sId="3"/>
    <undo index="65535" exp="ref" v="1" dr="N41" r="O41" sId="3"/>
    <undo index="65535" exp="ref" v="1" dr="N40" r="O40" sId="3"/>
    <undo index="65535" exp="ref" v="1" dr="N38" r="O38" sId="3"/>
    <undo index="65535" exp="ref" v="1" dr="N37" r="O37" sId="3"/>
    <undo index="65535" exp="ref" v="1" dr="N36" r="O36" sId="3"/>
    <undo index="65535" exp="ref" v="1" dr="N35" r="O35" sId="3"/>
    <undo index="65535" exp="ref" v="1" dr="N33" r="O33" sId="3"/>
    <undo index="65535" exp="ref" v="1" dr="N32" r="O32" sId="3"/>
    <undo index="65535" exp="ref" v="1" dr="N31" r="O31" sId="3"/>
    <undo index="65535" exp="ref" v="1" dr="N30" r="O30" sId="3"/>
    <undo index="65535" exp="ref" v="1" dr="N28" r="O28" sId="3"/>
    <undo index="65535" exp="ref" v="1" dr="N27" r="O27" sId="3"/>
    <undo index="65535" exp="ref" v="1" dr="N25" r="O25" sId="3"/>
    <undo index="65535" exp="ref" v="1" dr="N24" r="O24" sId="3"/>
    <undo index="65535" exp="ref" v="1" dr="N23" r="O23" sId="3"/>
    <undo index="65535" exp="ref" v="1" dr="N22" r="O22" sId="3"/>
    <undo index="65535" exp="ref" v="1" dr="N21" r="O21" sId="3"/>
    <undo index="65535" exp="ref" v="1" dr="N19" r="O19" sId="3"/>
    <undo index="65535" exp="ref" v="1" dr="N18" r="O18" sId="3"/>
    <undo index="65535" exp="ref" v="1" dr="N17" r="O17" sId="3"/>
    <undo index="65535" exp="ref" v="1" dr="N16" r="O16" sId="3"/>
    <undo index="65535" exp="ref" v="1" dr="N15" r="O15" sId="3"/>
    <undo index="65535" exp="ref" v="1" dr="N14" r="O14" sId="3"/>
    <undo index="65535" exp="ref" v="1" dr="N13" r="O13" sId="3"/>
    <undo index="65535" exp="ref" v="1" dr="N12" r="O12" sId="3"/>
    <undo index="65535" exp="ref" v="1" dr="N10" r="O10" sId="3"/>
    <undo index="65535" exp="ref" v="1" dr="N9" r="O9" sId="3"/>
    <undo index="65535" exp="ref" v="1" dr="N8" r="O8" sId="3"/>
    <undo index="65535" exp="ref" v="1" dr="N7" r="O7" sId="3"/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numFmt numFmtId="1" formatCode="0"/>
        <protection locked="0"/>
      </dxf>
    </rfmt>
    <rfmt sheetId="3" sqref="N1" start="0" length="0">
      <dxf>
        <font>
          <b/>
          <sz val="14"/>
          <color rgb="FFFF0000"/>
        </font>
        <numFmt numFmtId="0" formatCode="General"/>
        <alignment horizontal="center" vertical="top" wrapText="1"/>
        <border outline="0">
          <bottom style="thin">
            <color indexed="64"/>
          </bottom>
        </border>
      </dxf>
    </rfmt>
    <rcc rId="0" sId="3" dxf="1">
      <nc r="N2" t="inlineStr">
        <is>
          <t>nákupní sleva %</t>
        </is>
      </nc>
      <ndxf>
        <font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6">
        <f>1-O6/L6</f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7">
        <v>0.54300000000000004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0">
        <v>0.35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1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12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3">
        <v>0.54300000000000004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4">
        <v>0.25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16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7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8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19">
        <v>0.1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0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21">
        <v>0.25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22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23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24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25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6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2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28">
        <v>0.2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9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3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31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32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33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35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 numFmtId="13">
      <nc r="N36">
        <v>0.5</v>
      </nc>
      <ndxf>
        <font>
          <sz val="10"/>
          <color auto="1"/>
          <name val="Arial"/>
          <family val="2"/>
          <charset val="238"/>
          <scheme val="none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37">
        <v>0.25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38">
        <v>0.16500000000000001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39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4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4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42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43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44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45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46">
        <v>0.55000000000000004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47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4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49">
        <v>0.37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50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5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5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54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13">
      <nc r="N5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6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13">
      <nc r="N5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5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5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3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4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6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6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13">
      <nc r="N7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72" start="0" length="0">
      <dxf>
        <font>
          <color rgb="FFFF0000"/>
        </font>
      </dxf>
    </rfmt>
  </rrc>
  <rrc rId="334" sId="3" ref="N1:N1048576" action="deleteCol">
    <undo index="0" exp="ref" v="1" dr="N70" r="O70" sId="3"/>
    <undo index="0" exp="ref" v="1" dr="N69" r="O69" sId="3"/>
    <undo index="0" exp="ref" v="1" dr="N68" r="O68" sId="3"/>
    <undo index="0" exp="ref" v="1" dr="N67" r="O67" sId="3"/>
    <undo index="0" exp="ref" v="1" dr="N66" r="O66" sId="3"/>
    <undo index="0" exp="ref" v="1" dr="N65" r="O65" sId="3"/>
    <undo index="0" exp="ref" v="1" dr="N64" r="O64" sId="3"/>
    <undo index="0" exp="ref" v="1" dr="N63" r="O63" sId="3"/>
    <undo index="0" exp="ref" v="1" dr="N62" r="O62" sId="3"/>
    <undo index="0" exp="ref" v="1" dr="N61" r="O61" sId="3"/>
    <undo index="0" exp="ref" v="1" dr="N60" r="O60" sId="3"/>
    <undo index="0" exp="ref" v="1" dr="N59" r="O59" sId="3"/>
    <undo index="0" exp="ref" v="1" dr="N58" r="O58" sId="3"/>
    <undo index="0" exp="ref" v="1" dr="N57" r="O57" sId="3"/>
    <undo index="0" exp="ref" v="1" dr="N55" r="O55" sId="3"/>
    <undo index="0" exp="ref" v="1" dr="N54" r="O54" sId="3"/>
    <undo index="0" exp="ref" v="1" dr="N52" r="O52" sId="3"/>
    <undo index="0" exp="ref" v="1" dr="N51" r="O51" sId="3"/>
    <undo index="0" exp="ref" v="1" dr="N50" r="O50" sId="3"/>
    <undo index="0" exp="ref" v="1" dr="N49" r="O49" sId="3"/>
    <undo index="0" exp="ref" v="1" dr="N48" r="O48" sId="3"/>
    <undo index="0" exp="ref" v="1" dr="N47" r="O47" sId="3"/>
    <undo index="0" exp="ref" v="1" dr="N46" r="O46" sId="3"/>
    <undo index="0" exp="ref" v="1" dr="N45" r="O45" sId="3"/>
    <undo index="0" exp="ref" v="1" dr="N44" r="O44" sId="3"/>
    <undo index="0" exp="ref" v="1" dr="N43" r="O43" sId="3"/>
    <undo index="0" exp="ref" v="1" dr="N41" r="O41" sId="3"/>
    <undo index="0" exp="ref" v="1" dr="N40" r="O40" sId="3"/>
    <undo index="0" exp="ref" v="1" dr="N38" r="O38" sId="3"/>
    <undo index="0" exp="ref" v="1" dr="N37" r="O37" sId="3"/>
    <undo index="0" exp="ref" v="1" dr="N36" r="O36" sId="3"/>
    <undo index="0" exp="ref" v="1" dr="N35" r="O35" sId="3"/>
    <undo index="0" exp="ref" v="1" dr="N33" r="O33" sId="3"/>
    <undo index="0" exp="ref" v="1" dr="N32" r="O32" sId="3"/>
    <undo index="0" exp="ref" v="1" dr="N31" r="O31" sId="3"/>
    <undo index="0" exp="ref" v="1" dr="N30" r="O30" sId="3"/>
    <undo index="0" exp="ref" v="1" dr="N28" r="O28" sId="3"/>
    <undo index="0" exp="ref" v="1" dr="N27" r="O27" sId="3"/>
    <undo index="0" exp="ref" v="1" dr="N25" r="O25" sId="3"/>
    <undo index="0" exp="ref" v="1" dr="N24" r="O24" sId="3"/>
    <undo index="0" exp="ref" v="1" dr="N23" r="O23" sId="3"/>
    <undo index="0" exp="ref" v="1" dr="N22" r="O22" sId="3"/>
    <undo index="0" exp="ref" v="1" dr="N21" r="O21" sId="3"/>
    <undo index="0" exp="ref" v="1" dr="N19" r="O19" sId="3"/>
    <undo index="0" exp="ref" v="1" dr="N18" r="O18" sId="3"/>
    <undo index="0" exp="ref" v="1" dr="N17" r="O17" sId="3"/>
    <undo index="0" exp="ref" v="1" dr="N16" r="O16" sId="3"/>
    <undo index="0" exp="ref" v="1" dr="N15" r="O15" sId="3"/>
    <undo index="0" exp="ref" v="1" dr="N14" r="O14" sId="3"/>
    <undo index="0" exp="ref" v="1" dr="N13" r="O13" sId="3"/>
    <undo index="0" exp="ref" v="1" dr="N12" r="O12" sId="3"/>
    <undo index="65535" exp="ref" v="1" dr="N10" r="O10" sId="3"/>
    <undo index="0" exp="ref" v="1" dr="N9" r="O9" sId="3"/>
    <undo index="0" exp="ref" v="1" dr="N8" r="O8" sId="3"/>
    <undo index="0" exp="ref" v="1" dr="N7" r="O7" sId="3"/>
    <undo index="0" exp="ref" v="1" dr="N6" r="O6" sId="3"/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N2" t="inlineStr">
        <is>
          <t>nákupní cena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6">
        <v>91000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0">
        <f>#REF!-#REF!*#REF!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1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1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17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18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21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2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3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s="1" dxf="1">
      <nc r="N35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3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37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38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40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1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4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s="1" dxf="1">
      <nc r="N54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5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72" start="0" length="0">
      <dxf>
        <font>
          <color rgb="FFFF0000"/>
        </font>
      </dxf>
    </rfmt>
  </rrc>
  <rrc rId="335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N2" t="inlineStr">
        <is>
          <t>nákupní cena celkem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6">
        <f>#REF!*K6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">
        <f>#REF!*K7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8">
        <f>#REF!*K8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9">
        <f>#REF!*K9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0">
        <f>K10*#REF!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12">
        <f>#REF!*K12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3">
        <f>#REF!*K13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4">
        <f>#REF!*K14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5">
        <f>#REF!*K15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6">
        <f>#REF!*K16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7">
        <f>#REF!*K17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8">
        <f>#REF!*K18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19">
        <f>#REF!*K19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21">
        <f>#REF!*K21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2">
        <f>#REF!*K22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3">
        <f>#REF!*K23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4">
        <f>#REF!*K24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5">
        <f>#REF!*K25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27">
        <f>#REF!*K27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28">
        <f>#REF!*K28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30">
        <f>#REF!*K30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1">
        <f>#REF!*K31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2">
        <f>#REF!*K32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3">
        <f>#REF!*K33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35">
        <f>#REF!*K35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N36">
        <f>#REF!*K36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7">
        <f>#REF!*K37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8">
        <f>#REF!*K38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40">
        <f>#REF!*K40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1">
        <f>#REF!*K41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43">
        <f>#REF!*K43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4">
        <f>#REF!*K44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5">
        <f>#REF!*K45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6">
        <f>#REF!*K46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7">
        <f>#REF!*K47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8">
        <f>#REF!*K48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49">
        <f>#REF!*K49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0">
        <f>#REF!*K50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1">
        <f>#REF!*K51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2">
        <f>#REF!*K52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54">
        <f>#REF!*K54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5">
        <f>#REF!*K55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57">
        <f>#REF!*K57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8">
        <f>#REF!*K58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9">
        <f>#REF!*K59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0">
        <f>#REF!*K60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1">
        <f>#REF!*K61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2">
        <f>#REF!*K62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3">
        <f>#REF!*K63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4">
        <f>#REF!*K64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5">
        <f>#REF!*K65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6">
        <f>#REF!*K66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7">
        <f>#REF!*K67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8">
        <f>#REF!*K68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69">
        <f>#REF!*K69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0">
        <f>#REF!*K70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2">
        <f>SUM(N3:N71)</f>
      </nc>
      <ndxf>
        <font>
          <color rgb="FFFF0000"/>
        </font>
      </ndxf>
    </rcc>
  </rrc>
  <rrc rId="336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N2" t="inlineStr">
        <is>
          <t>záruční lhůta
v měsících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6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7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8" start="0" length="0">
      <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9" start="0" length="0">
      <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 numFmtId="4">
      <nc r="N10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12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13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14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N16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17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18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19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21">
        <v>36</v>
      </nc>
      <ndxf>
        <font>
          <color rgb="FFFF0000"/>
        </font>
        <numFmt numFmtId="3" formatCode="#,##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22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23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24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2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2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N28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30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31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32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33">
        <v>36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35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6">
        <v>24</v>
      </nc>
      <ndxf>
        <font>
          <color rgb="FFFF0000"/>
          <name val="Arial"/>
        </font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37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38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40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1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43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4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6">
        <v>6</v>
      </nc>
      <ndxf>
        <font>
          <color rgb="FFFF0000"/>
        </font>
        <numFmt numFmtId="4" formatCode="#,##0.00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47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8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49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50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 numFmtId="4">
      <nc r="N54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 numFmtId="4">
      <nc r="N5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3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4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6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7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37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N2" t="inlineStr">
        <is>
          <t>dodavatel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6" t="inlineStr">
        <is>
          <t>Panasonic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7" t="inlineStr">
        <is>
          <t>AVM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10">
        <v>0</v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12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3" t="inlineStr">
        <is>
          <t>AVM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4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16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7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8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9" t="inlineStr">
        <is>
          <t>prodyTel nebo Monacor.sk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s="1" dxf="1">
      <nc r="N21" t="inlineStr">
        <is>
          <t>AT Computer</t>
        </is>
      </nc>
      <ndxf>
        <font>
          <u/>
          <sz val="10"/>
          <color auto="1"/>
          <name val="Arial CE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>
      <nc r="N22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>
      <nc r="N23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s="1" dxf="1">
      <nc r="N24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25" t="inlineStr">
        <is>
          <t>PanConnect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2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28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30" t="inlineStr">
        <is>
          <t>Alluteck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1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2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3" t="inlineStr">
        <is>
          <t>Lightware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35" t="inlineStr">
        <is>
          <t>CUE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6" t="inlineStr">
        <is>
          <t>CUE</t>
        </is>
      </nc>
      <ndxf>
        <font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7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38" t="inlineStr">
        <is>
          <t>Alternativo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40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1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3" dxf="1">
      <nc r="N43" t="inlineStr">
        <is>
          <t>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4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5" t="inlineStr">
        <is>
          <t>EET Europarts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6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7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8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49" t="inlineStr">
        <is>
          <t>AQ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50" t="inlineStr">
        <is>
          <t xml:space="preserve">
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5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3" sqref="N5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3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6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7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38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i/>
          <color rgb="FFFF0000"/>
        </font>
        <alignment vertical="top" wrapText="1"/>
        <protection locked="0"/>
      </dxf>
    </rfmt>
    <rfmt sheetId="3" sqref="N1" start="0" length="0">
      <dxf>
        <font>
          <color rgb="FFFF0000"/>
        </font>
      </dxf>
    </rfmt>
    <rcc rId="0" sId="3" dxf="1">
      <nc r="N2" t="inlineStr">
        <is>
          <t>poznámka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N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5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3" dxf="1">
      <nc r="N6" t="inlineStr">
        <is>
          <t>existuje i ve verzi bez objektivu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7" t="inlineStr">
        <is>
          <t>1500 obě příruby + 150/1m tyče (vše v komaxitu) + 100 manipulace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1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11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3" dxf="1">
      <nc r="N12" t="inlineStr">
        <is>
          <t>optimálně do 15m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3" t="inlineStr">
        <is>
          <t>1500 obě příruby + 150/1m tyče (vše v komaxitu) + 100 manipulace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1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1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17" t="inlineStr">
        <is>
          <t>instalovat do 1U samostatně, nechat volno 1U nad i pod zařízením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N18" t="inlineStr">
        <is>
          <t>GS1200-5HPV2-EU0101F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1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20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3" dxf="1">
      <nc r="N21">
        <v>511</v>
      </nc>
      <ndxf>
        <font>
          <sz val="8"/>
          <color rgb="FFFF0000"/>
        </font>
        <alignment vertical="center" wrapText="0"/>
        <border outline="0">
          <left style="thin">
            <color indexed="64"/>
          </left>
        </border>
        <protection locked="1"/>
      </ndxf>
    </rcc>
    <rcc rId="0" sId="3" dxf="1">
      <nc r="N22" t="inlineStr">
        <is>
          <t>Záruka 5 let po registraci na https://xms.cloud.barco.com/add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ndxf>
    </rcc>
    <rfmt sheetId="3" sqref="N2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3" sqref="N2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3" sqref="N2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26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2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2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29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3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3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6" start="0" length="0">
      <dxf>
        <font>
          <i val="0"/>
          <color rgb="FFFF0000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37" t="inlineStr">
        <is>
          <t>GS1100-10HP-EU0101F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3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39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40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1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2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4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N46" t="inlineStr">
        <is>
          <t>instalační materiál z VM</t>
        </is>
      </nc>
      <ndxf>
        <font>
          <sz val="9"/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N4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4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5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6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3" sqref="N5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5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6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7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39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color rgb="FFFF0000"/>
        </font>
      </dxf>
    </rfmt>
    <rfmt sheetId="3" sqref="N2" start="0" length="0">
      <dxf>
        <font>
          <color rgb="FFFF0000"/>
        </font>
        <alignment horizontal="center" vertical="top" wrapText="1" shrinkToFit="1"/>
      </dxf>
    </rfmt>
    <rfmt sheetId="3" sqref="N3" start="0" length="0">
      <dxf>
        <font>
          <color rgb="FFFF0000"/>
        </font>
      </dxf>
    </rfmt>
    <rfmt sheetId="3" sqref="N4" start="0" length="0">
      <dxf>
        <font>
          <color rgb="FFFF0000"/>
        </font>
      </dxf>
    </rfmt>
    <rfmt sheetId="3" sqref="N5" start="0" length="0">
      <dxf>
        <font>
          <color rgb="FFFF0000"/>
        </font>
      </dxf>
    </rfmt>
    <rfmt sheetId="3" sqref="N6" start="0" length="0">
      <dxf>
        <font>
          <color rgb="FFFF0000"/>
        </font>
        <protection locked="1"/>
      </dxf>
    </rfmt>
    <rfmt sheetId="3" sqref="N7" start="0" length="0">
      <dxf>
        <font>
          <color rgb="FFFF0000"/>
        </font>
        <protection locked="1"/>
      </dxf>
    </rfmt>
    <rfmt sheetId="3" sqref="N8" start="0" length="0">
      <dxf>
        <font>
          <color rgb="FFFF0000"/>
        </font>
        <protection locked="1"/>
      </dxf>
    </rfmt>
    <rfmt sheetId="3" sqref="N9" start="0" length="0">
      <dxf>
        <font>
          <color rgb="FFFF0000"/>
        </font>
        <protection locked="1"/>
      </dxf>
    </rfmt>
    <rfmt sheetId="3" sqref="N10" start="0" length="0">
      <dxf>
        <font>
          <color rgb="FFFF0000"/>
        </font>
        <protection locked="1"/>
      </dxf>
    </rfmt>
    <rfmt sheetId="3" sqref="N11" start="0" length="0">
      <dxf>
        <font>
          <color rgb="FFFF0000"/>
        </font>
      </dxf>
    </rfmt>
    <rfmt sheetId="3" sqref="N12" start="0" length="0">
      <dxf>
        <font>
          <color rgb="FFFF0000"/>
        </font>
        <protection locked="1"/>
      </dxf>
    </rfmt>
    <rfmt sheetId="3" sqref="N13" start="0" length="0">
      <dxf>
        <font>
          <color rgb="FFFF0000"/>
        </font>
        <protection locked="1"/>
      </dxf>
    </rfmt>
    <rfmt sheetId="3" sqref="N14" start="0" length="0">
      <dxf>
        <font>
          <color rgb="FFFF0000"/>
        </font>
        <protection locked="1"/>
      </dxf>
    </rfmt>
    <rfmt sheetId="3" sqref="N15" start="0" length="0">
      <dxf>
        <font>
          <color rgb="FFFF0000"/>
        </font>
        <protection locked="1"/>
      </dxf>
    </rfmt>
    <rfmt sheetId="3" sqref="N16" start="0" length="0">
      <dxf>
        <font>
          <color rgb="FFFF0000"/>
        </font>
        <protection locked="1"/>
      </dxf>
    </rfmt>
    <rfmt sheetId="3" sqref="N17" start="0" length="0">
      <dxf>
        <font>
          <color rgb="FFFF0000"/>
        </font>
        <protection locked="1"/>
      </dxf>
    </rfmt>
    <rfmt sheetId="3" sqref="N18" start="0" length="0">
      <dxf>
        <font>
          <color rgb="FFFF0000"/>
        </font>
        <protection locked="1"/>
      </dxf>
    </rfmt>
    <rfmt sheetId="3" sqref="N19" start="0" length="0">
      <dxf>
        <font>
          <color rgb="FFFF0000"/>
        </font>
        <protection locked="1"/>
      </dxf>
    </rfmt>
    <rfmt sheetId="3" sqref="N20" start="0" length="0">
      <dxf>
        <font>
          <color rgb="FFFF0000"/>
        </font>
      </dxf>
    </rfmt>
    <rcc rId="0" sId="3" dxf="1">
      <nc r="N21" t="inlineStr">
        <is>
          <t>case s min. 180W zdrojem s účinnosti až 93%, výkon CPU min. 9200 bodu dle nezávislého testu cpubenchmark.net, operační paměť 8GB DDR4, pevný M.2 SSD disk s kapacitou 256GB, DVD-RW optická mechanika, Gbit síťová karta, Wifi standardu 802.11ac (2x2), Bluetooth, čtečka pam. karet, min. 2x DisplayPort a HDMI, USB Type-C, USB 3.1, klávesnici a myš, operační systém s podporu AD (domény), servisní služba u zákazníka s odezvou do následujícího pracovního dne od nahlášení servisní události</t>
        </is>
      </nc>
      <ndxf>
        <font>
          <color rgb="FFFF0000"/>
        </font>
        <protection locked="1"/>
      </ndxf>
    </rcc>
    <rfmt sheetId="3" sqref="N22" start="0" length="0">
      <dxf>
        <font>
          <color rgb="FFFF0000"/>
        </font>
        <protection locked="1"/>
      </dxf>
    </rfmt>
    <rfmt sheetId="3" sqref="N23" start="0" length="0">
      <dxf>
        <font>
          <color rgb="FFFF0000"/>
        </font>
        <protection locked="1"/>
      </dxf>
    </rfmt>
    <rfmt sheetId="3" sqref="N24" start="0" length="0">
      <dxf>
        <font>
          <color rgb="FFFF0000"/>
        </font>
        <protection locked="1"/>
      </dxf>
    </rfmt>
    <rfmt sheetId="3" sqref="N25" start="0" length="0">
      <dxf>
        <font>
          <color rgb="FFFF0000"/>
        </font>
        <protection locked="1"/>
      </dxf>
    </rfmt>
    <rfmt sheetId="3" sqref="N26" start="0" length="0">
      <dxf>
        <font>
          <color rgb="FFFF0000"/>
        </font>
      </dxf>
    </rfmt>
    <rfmt sheetId="3" sqref="N27" start="0" length="0">
      <dxf>
        <font>
          <color rgb="FFFF0000"/>
        </font>
        <protection locked="1"/>
      </dxf>
    </rfmt>
    <rfmt sheetId="3" sqref="N28" start="0" length="0">
      <dxf>
        <font>
          <color rgb="FFFF0000"/>
        </font>
        <protection locked="1"/>
      </dxf>
    </rfmt>
    <rfmt sheetId="3" sqref="N29" start="0" length="0">
      <dxf>
        <font>
          <color rgb="FFFF0000"/>
        </font>
      </dxf>
    </rfmt>
    <rfmt sheetId="3" sqref="N30" start="0" length="0">
      <dxf>
        <font>
          <color rgb="FFFF0000"/>
        </font>
        <protection locked="1"/>
      </dxf>
    </rfmt>
    <rfmt sheetId="3" sqref="N31" start="0" length="0">
      <dxf>
        <font>
          <color rgb="FFFF0000"/>
        </font>
        <protection locked="1"/>
      </dxf>
    </rfmt>
    <rfmt sheetId="3" sqref="N32" start="0" length="0">
      <dxf>
        <font>
          <color rgb="FFFF0000"/>
        </font>
        <protection locked="1"/>
      </dxf>
    </rfmt>
    <rfmt sheetId="3" sqref="N33" start="0" length="0">
      <dxf>
        <font>
          <color rgb="FFFF0000"/>
        </font>
        <protection locked="1"/>
      </dxf>
    </rfmt>
    <rfmt sheetId="3" sqref="N34" start="0" length="0">
      <dxf>
        <font>
          <color rgb="FFFF0000"/>
        </font>
      </dxf>
    </rfmt>
    <rfmt sheetId="3" sqref="N35" start="0" length="0">
      <dxf>
        <font>
          <color rgb="FFFF0000"/>
        </font>
        <protection locked="1"/>
      </dxf>
    </rfmt>
    <rfmt sheetId="3" sqref="N36" start="0" length="0">
      <dxf>
        <font>
          <color rgb="FFFF0000"/>
        </font>
        <protection locked="1"/>
      </dxf>
    </rfmt>
    <rfmt sheetId="3" sqref="N37" start="0" length="0">
      <dxf>
        <font>
          <color rgb="FFFF0000"/>
        </font>
        <protection locked="1"/>
      </dxf>
    </rfmt>
    <rfmt sheetId="3" sqref="N38" start="0" length="0">
      <dxf>
        <font>
          <color rgb="FFFF0000"/>
        </font>
        <protection locked="1"/>
      </dxf>
    </rfmt>
    <rfmt sheetId="3" sqref="N39" start="0" length="0">
      <dxf>
        <font>
          <color rgb="FFFF0000"/>
        </font>
      </dxf>
    </rfmt>
    <rfmt sheetId="3" sqref="N40" start="0" length="0">
      <dxf>
        <font>
          <color rgb="FFFF0000"/>
        </font>
        <protection locked="1"/>
      </dxf>
    </rfmt>
    <rfmt sheetId="3" sqref="N41" start="0" length="0">
      <dxf>
        <font>
          <color rgb="FFFF0000"/>
        </font>
        <protection locked="1"/>
      </dxf>
    </rfmt>
    <rfmt sheetId="3" sqref="N42" start="0" length="0">
      <dxf>
        <font>
          <color rgb="FFFF0000"/>
        </font>
      </dxf>
    </rfmt>
    <rfmt sheetId="3" sqref="N43" start="0" length="0">
      <dxf>
        <font>
          <color rgb="FFFF0000"/>
        </font>
        <protection locked="1"/>
      </dxf>
    </rfmt>
    <rfmt sheetId="3" sqref="N44" start="0" length="0">
      <dxf>
        <font>
          <color rgb="FFFF0000"/>
        </font>
        <protection locked="1"/>
      </dxf>
    </rfmt>
    <rfmt sheetId="3" sqref="N45" start="0" length="0">
      <dxf>
        <font>
          <color rgb="FFFF0000"/>
        </font>
        <protection locked="1"/>
      </dxf>
    </rfmt>
    <rfmt sheetId="3" sqref="N46" start="0" length="0">
      <dxf>
        <font>
          <color rgb="FFFF0000"/>
        </font>
        <protection locked="1"/>
      </dxf>
    </rfmt>
    <rfmt sheetId="3" sqref="N47" start="0" length="0">
      <dxf>
        <font>
          <color rgb="FFFF0000"/>
        </font>
        <protection locked="1"/>
      </dxf>
    </rfmt>
    <rfmt sheetId="3" sqref="N48" start="0" length="0">
      <dxf>
        <font>
          <color rgb="FFFF0000"/>
        </font>
        <protection locked="1"/>
      </dxf>
    </rfmt>
    <rfmt sheetId="3" sqref="N49" start="0" length="0">
      <dxf>
        <font>
          <color rgb="FFFF0000"/>
        </font>
        <protection locked="1"/>
      </dxf>
    </rfmt>
    <rfmt sheetId="3" sqref="N50" start="0" length="0">
      <dxf>
        <font>
          <color rgb="FFFF0000"/>
        </font>
        <protection locked="1"/>
      </dxf>
    </rfmt>
    <rfmt sheetId="3" sqref="N51" start="0" length="0">
      <dxf>
        <font>
          <color rgb="FFFF0000"/>
        </font>
        <protection locked="1"/>
      </dxf>
    </rfmt>
    <rfmt sheetId="3" sqref="N52" start="0" length="0">
      <dxf>
        <font>
          <color rgb="FFFF0000"/>
        </font>
        <protection locked="1"/>
      </dxf>
    </rfmt>
    <rfmt sheetId="3" sqref="N53" start="0" length="0">
      <dxf>
        <font>
          <color rgb="FFFF0000"/>
        </font>
      </dxf>
    </rfmt>
    <rfmt sheetId="3" sqref="N54" start="0" length="0">
      <dxf>
        <font>
          <color rgb="FFFF0000"/>
        </font>
        <protection locked="1"/>
      </dxf>
    </rfmt>
    <rfmt sheetId="3" sqref="N55" start="0" length="0">
      <dxf>
        <font>
          <color rgb="FFFF0000"/>
        </font>
        <protection locked="1"/>
      </dxf>
    </rfmt>
    <rfmt sheetId="3" sqref="N56" start="0" length="0">
      <dxf>
        <font>
          <color rgb="FFFF0000"/>
        </font>
      </dxf>
    </rfmt>
    <rfmt sheetId="3" sqref="N57" start="0" length="0">
      <dxf>
        <font>
          <color rgb="FFFF0000"/>
        </font>
        <protection locked="1"/>
      </dxf>
    </rfmt>
    <rfmt sheetId="3" sqref="N58" start="0" length="0">
      <dxf>
        <font>
          <color rgb="FFFF0000"/>
        </font>
        <protection locked="1"/>
      </dxf>
    </rfmt>
    <rfmt sheetId="3" sqref="N59" start="0" length="0">
      <dxf>
        <font>
          <color rgb="FFFF0000"/>
        </font>
        <protection locked="1"/>
      </dxf>
    </rfmt>
    <rfmt sheetId="3" sqref="N60" start="0" length="0">
      <dxf>
        <font>
          <color rgb="FFFF0000"/>
        </font>
        <protection locked="1"/>
      </dxf>
    </rfmt>
    <rfmt sheetId="3" sqref="N61" start="0" length="0">
      <dxf>
        <font>
          <color rgb="FFFF0000"/>
        </font>
        <protection locked="1"/>
      </dxf>
    </rfmt>
    <rfmt sheetId="3" sqref="N62" start="0" length="0">
      <dxf>
        <font>
          <color rgb="FFFF0000"/>
        </font>
        <protection locked="1"/>
      </dxf>
    </rfmt>
    <rfmt sheetId="3" sqref="N63" start="0" length="0">
      <dxf>
        <font>
          <color rgb="FFFF0000"/>
        </font>
        <protection locked="1"/>
      </dxf>
    </rfmt>
    <rfmt sheetId="3" sqref="N64" start="0" length="0">
      <dxf>
        <font>
          <color rgb="FFFF0000"/>
        </font>
        <protection locked="1"/>
      </dxf>
    </rfmt>
    <rfmt sheetId="3" sqref="N65" start="0" length="0">
      <dxf>
        <font>
          <color rgb="FFFF0000"/>
        </font>
        <protection locked="1"/>
      </dxf>
    </rfmt>
    <rfmt sheetId="3" sqref="N66" start="0" length="0">
      <dxf>
        <font>
          <color rgb="FFFF0000"/>
        </font>
        <protection locked="1"/>
      </dxf>
    </rfmt>
    <rfmt sheetId="3" sqref="N67" start="0" length="0">
      <dxf>
        <font>
          <color rgb="FFFF0000"/>
        </font>
        <protection locked="1"/>
      </dxf>
    </rfmt>
    <rfmt sheetId="3" sqref="N68" start="0" length="0">
      <dxf>
        <font>
          <color rgb="FFFF0000"/>
        </font>
        <protection locked="1"/>
      </dxf>
    </rfmt>
    <rfmt sheetId="3" sqref="N69" start="0" length="0">
      <dxf>
        <font>
          <color rgb="FFFF0000"/>
        </font>
        <protection locked="1"/>
      </dxf>
    </rfmt>
    <rfmt sheetId="3" sqref="N70" start="0" length="0">
      <dxf>
        <font>
          <color rgb="FFFF0000"/>
        </font>
        <protection locked="1"/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40" sId="3" ref="N1:N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N1:N1048576" start="0" length="0">
      <dxf>
        <font>
          <color rgb="FFFF0000"/>
        </font>
        <protection locked="0"/>
      </dxf>
    </rfmt>
    <rfmt sheetId="3" sqref="N1" start="0" length="0">
      <dxf>
        <font>
          <color rgb="FFFF0000"/>
        </font>
      </dxf>
    </rfmt>
    <rfmt sheetId="3" sqref="N2" start="0" length="0">
      <dxf>
        <font>
          <color rgb="FFFF0000"/>
        </font>
      </dxf>
    </rfmt>
    <rfmt sheetId="3" sqref="N3" start="0" length="0">
      <dxf>
        <font>
          <color rgb="FFFF0000"/>
        </font>
      </dxf>
    </rfmt>
    <rfmt sheetId="3" sqref="N4" start="0" length="0">
      <dxf>
        <font>
          <color rgb="FFFF0000"/>
        </font>
      </dxf>
    </rfmt>
    <rfmt sheetId="3" sqref="N5" start="0" length="0">
      <dxf>
        <font>
          <color rgb="FFFF0000"/>
        </font>
      </dxf>
    </rfmt>
    <rcc rId="0" sId="3" dxf="1">
      <nc r="N6">
        <v>3950</v>
      </nc>
      <ndxf>
        <font>
          <color rgb="FFFF0000"/>
        </font>
        <protection locked="1"/>
      </ndxf>
    </rcc>
    <rfmt sheetId="3" sqref="N7" start="0" length="0">
      <dxf>
        <font>
          <color rgb="FFFF0000"/>
        </font>
        <protection locked="1"/>
      </dxf>
    </rfmt>
    <rfmt sheetId="3" sqref="N8" start="0" length="0">
      <dxf>
        <font>
          <color rgb="FFFF0000"/>
        </font>
        <protection locked="1"/>
      </dxf>
    </rfmt>
    <rfmt sheetId="3" sqref="N9" start="0" length="0">
      <dxf>
        <font>
          <color rgb="FFFF0000"/>
        </font>
        <protection locked="1"/>
      </dxf>
    </rfmt>
    <rfmt sheetId="3" sqref="N10" start="0" length="0">
      <dxf>
        <font>
          <color rgb="FFFF0000"/>
        </font>
        <protection locked="1"/>
      </dxf>
    </rfmt>
    <rfmt sheetId="3" sqref="N11" start="0" length="0">
      <dxf>
        <font>
          <color rgb="FFFF0000"/>
        </font>
      </dxf>
    </rfmt>
    <rfmt sheetId="3" sqref="N12" start="0" length="0">
      <dxf>
        <font>
          <color rgb="FFFF0000"/>
        </font>
        <protection locked="1"/>
      </dxf>
    </rfmt>
    <rfmt sheetId="3" sqref="N13" start="0" length="0">
      <dxf>
        <font>
          <color rgb="FFFF0000"/>
        </font>
        <protection locked="1"/>
      </dxf>
    </rfmt>
    <rfmt sheetId="3" sqref="N14" start="0" length="0">
      <dxf>
        <font>
          <color rgb="FFFF0000"/>
        </font>
        <protection locked="1"/>
      </dxf>
    </rfmt>
    <rfmt sheetId="3" sqref="N15" start="0" length="0">
      <dxf>
        <font>
          <color rgb="FFFF0000"/>
        </font>
        <protection locked="1"/>
      </dxf>
    </rfmt>
    <rfmt sheetId="3" sqref="N16" start="0" length="0">
      <dxf>
        <font>
          <color rgb="FFFF0000"/>
        </font>
        <protection locked="1"/>
      </dxf>
    </rfmt>
    <rfmt sheetId="3" sqref="N17" start="0" length="0">
      <dxf>
        <font>
          <color rgb="FFFF0000"/>
        </font>
        <protection locked="1"/>
      </dxf>
    </rfmt>
    <rfmt sheetId="3" sqref="N18" start="0" length="0">
      <dxf>
        <font>
          <color rgb="FFFF0000"/>
        </font>
        <protection locked="1"/>
      </dxf>
    </rfmt>
    <rfmt sheetId="3" sqref="N19" start="0" length="0">
      <dxf>
        <font>
          <color rgb="FFFF0000"/>
        </font>
        <protection locked="1"/>
      </dxf>
    </rfmt>
    <rfmt sheetId="3" sqref="N20" start="0" length="0">
      <dxf>
        <font>
          <color rgb="FFFF0000"/>
        </font>
      </dxf>
    </rfmt>
    <rcc rId="0" sId="3" dxf="1">
      <nc r="N21" t="inlineStr">
        <is>
          <t>https://www8.hp.com/h20195/v2/GetPDF.aspx/4AA7-4965EEAP.pdf</t>
        </is>
      </nc>
      <ndxf>
        <font>
          <color rgb="FFFF0000"/>
        </font>
        <protection locked="1"/>
      </ndxf>
    </rcc>
    <rfmt sheetId="3" sqref="N22" start="0" length="0">
      <dxf>
        <font>
          <color rgb="FFFF0000"/>
        </font>
        <protection locked="1"/>
      </dxf>
    </rfmt>
    <rfmt sheetId="3" sqref="N23" start="0" length="0">
      <dxf>
        <font>
          <color rgb="FFFF0000"/>
        </font>
        <protection locked="1"/>
      </dxf>
    </rfmt>
    <rfmt sheetId="3" sqref="N24" start="0" length="0">
      <dxf>
        <font>
          <color rgb="FFFF0000"/>
        </font>
        <protection locked="1"/>
      </dxf>
    </rfmt>
    <rfmt sheetId="3" sqref="N25" start="0" length="0">
      <dxf>
        <font>
          <color rgb="FFFF0000"/>
        </font>
        <protection locked="1"/>
      </dxf>
    </rfmt>
    <rfmt sheetId="3" sqref="N26" start="0" length="0">
      <dxf>
        <font>
          <color rgb="FFFF0000"/>
        </font>
      </dxf>
    </rfmt>
    <rfmt sheetId="3" sqref="N27" start="0" length="0">
      <dxf>
        <font>
          <color rgb="FFFF0000"/>
        </font>
        <protection locked="1"/>
      </dxf>
    </rfmt>
    <rfmt sheetId="3" sqref="N28" start="0" length="0">
      <dxf>
        <font>
          <color rgb="FFFF0000"/>
        </font>
        <protection locked="1"/>
      </dxf>
    </rfmt>
    <rfmt sheetId="3" sqref="N29" start="0" length="0">
      <dxf>
        <font>
          <color rgb="FFFF0000"/>
        </font>
      </dxf>
    </rfmt>
    <rfmt sheetId="3" sqref="N30" start="0" length="0">
      <dxf>
        <font>
          <color rgb="FFFF0000"/>
        </font>
        <protection locked="1"/>
      </dxf>
    </rfmt>
    <rfmt sheetId="3" sqref="N31" start="0" length="0">
      <dxf>
        <font>
          <color rgb="FFFF0000"/>
        </font>
        <protection locked="1"/>
      </dxf>
    </rfmt>
    <rfmt sheetId="3" sqref="N32" start="0" length="0">
      <dxf>
        <font>
          <color rgb="FFFF0000"/>
        </font>
        <protection locked="1"/>
      </dxf>
    </rfmt>
    <rfmt sheetId="3" sqref="N33" start="0" length="0">
      <dxf>
        <font>
          <color rgb="FFFF0000"/>
        </font>
        <protection locked="1"/>
      </dxf>
    </rfmt>
    <rfmt sheetId="3" sqref="N34" start="0" length="0">
      <dxf>
        <font>
          <color rgb="FFFF0000"/>
        </font>
      </dxf>
    </rfmt>
    <rfmt sheetId="3" sqref="N35" start="0" length="0">
      <dxf>
        <font>
          <color rgb="FFFF0000"/>
        </font>
        <protection locked="1"/>
      </dxf>
    </rfmt>
    <rfmt sheetId="3" sqref="N36" start="0" length="0">
      <dxf>
        <font>
          <color rgb="FFFF0000"/>
        </font>
        <protection locked="1"/>
      </dxf>
    </rfmt>
    <rfmt sheetId="3" sqref="N37" start="0" length="0">
      <dxf>
        <font>
          <color rgb="FFFF0000"/>
        </font>
        <protection locked="1"/>
      </dxf>
    </rfmt>
    <rfmt sheetId="3" sqref="N38" start="0" length="0">
      <dxf>
        <font>
          <color rgb="FFFF0000"/>
        </font>
        <protection locked="1"/>
      </dxf>
    </rfmt>
    <rfmt sheetId="3" sqref="N39" start="0" length="0">
      <dxf>
        <font>
          <color rgb="FFFF0000"/>
        </font>
      </dxf>
    </rfmt>
    <rfmt sheetId="3" sqref="N40" start="0" length="0">
      <dxf>
        <font>
          <color rgb="FFFF0000"/>
        </font>
        <protection locked="1"/>
      </dxf>
    </rfmt>
    <rfmt sheetId="3" sqref="N41" start="0" length="0">
      <dxf>
        <font>
          <color rgb="FFFF0000"/>
        </font>
        <protection locked="1"/>
      </dxf>
    </rfmt>
    <rfmt sheetId="3" sqref="N42" start="0" length="0">
      <dxf>
        <font>
          <color rgb="FFFF0000"/>
        </font>
      </dxf>
    </rfmt>
    <rfmt sheetId="3" sqref="N43" start="0" length="0">
      <dxf>
        <font>
          <color rgb="FFFF0000"/>
        </font>
        <protection locked="1"/>
      </dxf>
    </rfmt>
    <rfmt sheetId="3" sqref="N44" start="0" length="0">
      <dxf>
        <font>
          <color rgb="FFFF0000"/>
        </font>
        <protection locked="1"/>
      </dxf>
    </rfmt>
    <rfmt sheetId="3" sqref="N45" start="0" length="0">
      <dxf>
        <font>
          <color rgb="FFFF0000"/>
        </font>
        <protection locked="1"/>
      </dxf>
    </rfmt>
    <rfmt sheetId="3" sqref="N46" start="0" length="0">
      <dxf>
        <font>
          <color rgb="FFFF0000"/>
        </font>
        <protection locked="1"/>
      </dxf>
    </rfmt>
    <rfmt sheetId="3" sqref="N47" start="0" length="0">
      <dxf>
        <font>
          <color rgb="FFFF0000"/>
        </font>
        <protection locked="1"/>
      </dxf>
    </rfmt>
    <rfmt sheetId="3" sqref="N48" start="0" length="0">
      <dxf>
        <font>
          <color rgb="FFFF0000"/>
        </font>
        <protection locked="1"/>
      </dxf>
    </rfmt>
    <rfmt sheetId="3" sqref="N49" start="0" length="0">
      <dxf>
        <font>
          <color rgb="FFFF0000"/>
        </font>
        <protection locked="1"/>
      </dxf>
    </rfmt>
    <rfmt sheetId="3" sqref="N50" start="0" length="0">
      <dxf>
        <font>
          <color rgb="FFFF0000"/>
        </font>
        <protection locked="1"/>
      </dxf>
    </rfmt>
    <rfmt sheetId="3" sqref="N51" start="0" length="0">
      <dxf>
        <font>
          <color rgb="FFFF0000"/>
        </font>
        <protection locked="1"/>
      </dxf>
    </rfmt>
    <rfmt sheetId="3" sqref="N52" start="0" length="0">
      <dxf>
        <font>
          <color rgb="FFFF0000"/>
        </font>
        <protection locked="1"/>
      </dxf>
    </rfmt>
    <rfmt sheetId="3" sqref="N53" start="0" length="0">
      <dxf>
        <font>
          <color rgb="FFFF0000"/>
        </font>
      </dxf>
    </rfmt>
    <rfmt sheetId="3" sqref="N54" start="0" length="0">
      <dxf>
        <font>
          <color rgb="FFFF0000"/>
        </font>
        <protection locked="1"/>
      </dxf>
    </rfmt>
    <rfmt sheetId="3" sqref="N55" start="0" length="0">
      <dxf>
        <font>
          <color rgb="FFFF0000"/>
        </font>
        <protection locked="1"/>
      </dxf>
    </rfmt>
    <rfmt sheetId="3" sqref="N56" start="0" length="0">
      <dxf>
        <font>
          <color rgb="FFFF0000"/>
        </font>
      </dxf>
    </rfmt>
    <rfmt sheetId="3" sqref="N57" start="0" length="0">
      <dxf>
        <font>
          <color rgb="FFFF0000"/>
        </font>
        <protection locked="1"/>
      </dxf>
    </rfmt>
    <rfmt sheetId="3" sqref="N58" start="0" length="0">
      <dxf>
        <font>
          <color rgb="FFFF0000"/>
        </font>
        <protection locked="1"/>
      </dxf>
    </rfmt>
    <rfmt sheetId="3" sqref="N59" start="0" length="0">
      <dxf>
        <font>
          <color rgb="FFFF0000"/>
        </font>
        <protection locked="1"/>
      </dxf>
    </rfmt>
    <rfmt sheetId="3" sqref="N60" start="0" length="0">
      <dxf>
        <font>
          <color rgb="FFFF0000"/>
        </font>
        <protection locked="1"/>
      </dxf>
    </rfmt>
    <rfmt sheetId="3" sqref="N61" start="0" length="0">
      <dxf>
        <font>
          <color rgb="FFFF0000"/>
        </font>
        <protection locked="1"/>
      </dxf>
    </rfmt>
    <rfmt sheetId="3" sqref="N62" start="0" length="0">
      <dxf>
        <font>
          <color rgb="FFFF0000"/>
        </font>
        <protection locked="1"/>
      </dxf>
    </rfmt>
    <rfmt sheetId="3" sqref="N63" start="0" length="0">
      <dxf>
        <font>
          <color rgb="FFFF0000"/>
        </font>
        <protection locked="1"/>
      </dxf>
    </rfmt>
    <rfmt sheetId="3" sqref="N64" start="0" length="0">
      <dxf>
        <font>
          <color rgb="FFFF0000"/>
        </font>
        <protection locked="1"/>
      </dxf>
    </rfmt>
    <rfmt sheetId="3" sqref="N65" start="0" length="0">
      <dxf>
        <font>
          <color rgb="FFFF0000"/>
        </font>
        <protection locked="1"/>
      </dxf>
    </rfmt>
    <rfmt sheetId="3" sqref="N66" start="0" length="0">
      <dxf>
        <font>
          <color rgb="FFFF0000"/>
        </font>
        <protection locked="1"/>
      </dxf>
    </rfmt>
    <rfmt sheetId="3" sqref="N67" start="0" length="0">
      <dxf>
        <font>
          <color rgb="FFFF0000"/>
        </font>
        <protection locked="1"/>
      </dxf>
    </rfmt>
    <rfmt sheetId="3" sqref="N68" start="0" length="0">
      <dxf>
        <font>
          <color rgb="FFFF0000"/>
        </font>
        <protection locked="1"/>
      </dxf>
    </rfmt>
    <rfmt sheetId="3" sqref="N69" start="0" length="0">
      <dxf>
        <font>
          <color rgb="FFFF0000"/>
        </font>
        <protection locked="1"/>
      </dxf>
    </rfmt>
    <rfmt sheetId="3" sqref="N70" start="0" length="0">
      <dxf>
        <font>
          <color rgb="FFFF0000"/>
        </font>
        <protection locked="1"/>
      </dxf>
    </rfmt>
    <rfmt sheetId="3" sqref="N71" start="0" length="0">
      <dxf>
        <font>
          <color rgb="FFFF0000"/>
        </font>
      </dxf>
    </rfmt>
    <rfmt sheetId="3" sqref="N72" start="0" length="0">
      <dxf>
        <font>
          <color rgb="FFFF0000"/>
        </font>
      </dxf>
    </rfmt>
  </rrc>
  <rrc rId="341" sId="3" ref="H1:H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H$1:$H$1048576" dn="Z_39FBE80E_7970_4C33_A679_A4FAFA52E768_.wvu.Col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H$1:$H$1048576" dn="Z_5A8C5846_FCD8_4C75_AD55_AF757C984B4F_.wvu.Cols" sId="3"/>
    <undo index="65535" exp="area" ref3D="1" dr="$H$1:$H$1048576" dn="Z_A3E3B2AA_9BB5_41C9_8CA9_3FF2F938F5E3_.wvu.Col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H1:H1048576" start="0" length="0">
      <dxf>
        <font>
          <color rgb="FFFF0000"/>
        </font>
        <protection locked="0"/>
      </dxf>
    </rfmt>
    <rfmt sheetId="3" sqref="H1" start="0" length="0">
      <dxf>
        <font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H2" t="inlineStr">
        <is>
          <t>popis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3" start="0" length="0">
      <dxf>
        <font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5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1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5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1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0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6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8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29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4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6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39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1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2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4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6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4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3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5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6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H5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5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6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7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H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3" sqref="H72" start="0" length="0">
      <dxf>
        <font>
          <sz val="14"/>
          <color rgb="FFFF0000"/>
        </font>
      </dxf>
    </rfmt>
  </rrc>
  <rrc rId="342" sId="3" ref="C1:C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1" exp="area" ref3D="1" dr="$B$1:$C$1048576" dn="Z_39FBE80E_7970_4C33_A679_A4FAFA52E768_.wvu.Col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1" exp="area" ref3D="1" dr="$B$1:$C$1048576" dn="Z_5A8C5846_FCD8_4C75_AD55_AF757C984B4F_.wvu.Cols" sId="3"/>
    <undo index="1" exp="area" ref3D="1" dr="$B$1:$C$1048576" dn="Z_A3E3B2AA_9BB5_41C9_8CA9_3FF2F938F5E3_.wvu.Col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C1:C1048576" start="0" length="0">
      <dxf>
        <font>
          <color rgb="FFFF0000"/>
        </font>
        <protection locked="0"/>
      </dxf>
    </rfmt>
    <rfmt sheetId="3" sqref="C1" start="0" length="0">
      <dxf>
        <font>
          <color rgb="FFFF0000"/>
        </font>
      </dxf>
    </rfmt>
    <rcc rId="0" sId="3" dxf="1">
      <nc r="C2" t="inlineStr">
        <is>
          <t>foto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1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2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3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3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6" start="0" length="0">
      <dxf>
        <font>
          <i/>
          <color rgb="FFFF0000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3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4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4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6" start="0" length="0">
      <dxf>
        <font>
          <b/>
          <sz val="14"/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4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5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5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5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6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7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3" sqref="C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3" sqref="C72" start="0" length="0">
      <dxf>
        <font>
          <sz val="14"/>
          <color rgb="FFFF0000"/>
        </font>
      </dxf>
    </rfmt>
  </rrc>
  <rrc rId="343" sId="3" ref="C1:C1048576" action="deleteCol">
    <undo index="65535" exp="area" ref3D="1" dr="$A$2:$XFD$2" dn="Z_4D0D2B2A_9DF8_458C_AAEE_86A80A3339F0_.wvu.PrintTitles" sId="3"/>
    <undo index="65535" exp="area" ref3D="1" dr="$A$2:$XFD$2" dn="Názvy_tisku" sId="3"/>
    <undo index="65535" exp="area" ref3D="1" dr="$A$2:$XFD$2" dn="Z_39FBE80E_7970_4C33_A679_A4FAFA52E768_.wvu.PrintTitles" sId="3"/>
    <undo index="65535" exp="area" ref3D="1" dr="$A$2:$XFD$2" dn="Z_C813679C_1F25_4E8B_B995_533787F0CCF2_.wvu.PrintTitles" sId="3"/>
    <undo index="65535" exp="area" ref3D="1" dr="$A$2:$XFD$2" dn="Z_F18F5723_E1DD_4928_A1A8_38350028BAD1_.wvu.PrintTitles" sId="3"/>
    <undo index="65535" exp="area" ref3D="1" dr="$A$2:$XFD$2" dn="Z_D80F4BCD_90E6_4CF9_BB80_CD28A212AF14_.wvu.PrintTitles" sId="3"/>
    <undo index="65535" exp="area" ref3D="1" dr="$A$2:$XFD$2" dn="Z_5A8C5846_FCD8_4C75_AD55_AF757C984B4F_.wvu.PrintTitles" sId="3"/>
    <undo index="65535" exp="area" ref3D="1" dr="$A$2:$XFD$2" dn="Z_A3E3B2AA_9BB5_41C9_8CA9_3FF2F938F5E3_.wvu.PrintTitles" sId="3"/>
    <rfmt sheetId="3" xfDxf="1" sqref="C1:C1048576" start="0" length="0">
      <dxf>
        <font>
          <color rgb="FFFF0000"/>
        </font>
        <protection locked="0"/>
      </dxf>
    </rfmt>
    <rfmt sheetId="3" sqref="C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3" dxf="1">
      <nc r="C2" t="inlineStr">
        <is>
          <t>kód Navision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6" t="inlineStr">
        <is>
          <t>PANPT-MZ880E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7" t="inlineStr">
        <is>
          <t>AVMDRZPROJ 2.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8" t="inlineStr">
        <is>
          <t>UNIVERZALNI_PLATNA.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9" t="inlineStr">
        <is>
          <t>JTMAC202-02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0" t="inlineStr">
        <is>
          <t>SMAPODUM624_S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12" t="inlineStr">
        <is>
          <t>JBLCBT100LAW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3" t="inlineStr">
        <is>
          <t>AVMDRZPROJ 2.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4" t="inlineStr">
        <is>
          <t>QSCGXD4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15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C16" t="inlineStr">
        <is>
          <t>BSSSWBLU101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7" t="inlineStr">
        <is>
          <t>BSSSWBLUDAN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8" t="inlineStr">
        <is>
          <t>ZYXGS1200-5HP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19" t="inlineStr">
        <is>
          <t>DANAVIOUSBIO22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21" t="inlineStr">
        <is>
          <t>HP_4C5J7AV_01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22" t="inlineStr">
        <is>
          <t>BARC10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23" t="inlineStr">
        <is>
          <t>BARCXBUTTON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24" t="inlineStr">
        <is>
          <t>BARCLICKSHARETRAY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25" t="inlineStr">
        <is>
          <t>PNCECFR02
PNCUN4SSB
PNCU2FRSB
PNCPU4BSB
PNCHHMM20
2x PNCUUMF20
PNCLLMM20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3" sqref="C27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3" dxf="1">
      <nc r="C28" t="inlineStr">
        <is>
          <t>KRUUS3344I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30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1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2" t="inlineStr">
        <is>
          <t>TRIRABPDX03A1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3" t="inlineStr">
        <is>
          <t>LIGMMX6X2HT220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35" t="inlineStr">
        <is>
          <t>CUECS0414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6" t="inlineStr">
        <is>
          <t>CUECS0452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7" t="inlineStr">
        <is>
          <t>ZYXGS1100-10HPV2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38" t="inlineStr">
        <is>
          <t>NIONETIOPPDU4C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s="1" dxf="1">
      <nc r="C40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C41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43" t="inlineStr">
        <is>
          <t>SOL-SXKD-6-FTPLSOH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4" t="inlineStr">
        <is>
          <t>BEL1583ENH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5" t="inlineStr">
        <is>
          <t>VIVPROHDMIHD2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6" t="inlineStr">
        <is>
          <t>KRUKUPAA2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7" t="inlineStr">
        <is>
          <t>TASC118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8" t="inlineStr">
        <is>
          <t>TASC301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49" t="inlineStr">
        <is>
          <t>AQUAQ625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0" t="inlineStr">
        <is>
          <t>SOL-C6-315GY-2MB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1" t="inlineStr">
        <is>
          <t>UNIVERZALNI_KABELY_M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2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54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5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C57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5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1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2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3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4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5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6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7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6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3" dxf="1">
      <nc r="C7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3" sqref="C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3" sqref="C72" start="0" length="0">
      <dxf>
        <font>
          <sz val="14"/>
          <color rgb="FFFF0000"/>
        </font>
      </dxf>
    </rfmt>
  </rrc>
  <rcc rId="344" sId="4">
    <oc r="N2" t="inlineStr">
      <is>
        <t>jednotková cena po slevě bez DPH</t>
      </is>
    </oc>
    <nc r="N2" t="inlineStr">
      <is>
        <t>Kč/jednotka bez_DPH</t>
      </is>
    </nc>
  </rcc>
  <rcc rId="345" sId="4" numFmtId="34">
    <oc r="N6">
      <f>L6*(1-M6)</f>
    </oc>
    <nc r="N6">
      <v>86008</v>
    </nc>
  </rcc>
  <rcc rId="346" sId="4" numFmtId="34">
    <oc r="N7">
      <f>L7*(1-M7)</f>
    </oc>
    <nc r="N7">
      <v>3500</v>
    </nc>
  </rcc>
  <rcc rId="347" sId="4" numFmtId="34">
    <oc r="N8">
      <f>L8*(1-M8)</f>
    </oc>
    <nc r="N8">
      <v>36549</v>
    </nc>
  </rcc>
  <rcc rId="348" sId="4" numFmtId="34">
    <oc r="N9">
      <f>L9*(1-M9)</f>
    </oc>
    <nc r="N9">
      <v>2000</v>
    </nc>
  </rcc>
  <rcc rId="349" sId="4" numFmtId="34">
    <oc r="N10">
      <f>L10-L10*M10</f>
    </oc>
    <nc r="N10">
      <v>49900</v>
    </nc>
  </rcc>
  <rcc rId="350" sId="4" numFmtId="34">
    <oc r="N12">
      <f>L12*(1-M12)</f>
    </oc>
    <nc r="N12">
      <v>17347</v>
    </nc>
  </rcc>
  <rcc rId="351" sId="4" numFmtId="34">
    <oc r="N13">
      <f>L13*(1-M13)</f>
    </oc>
    <nc r="N13">
      <v>3500</v>
    </nc>
  </rcc>
  <rcc rId="352" sId="4" numFmtId="34">
    <oc r="N14">
      <f>L14*(1-M14)</f>
    </oc>
    <nc r="N14">
      <v>7430</v>
    </nc>
  </rcc>
  <rcc rId="353" sId="4" numFmtId="34">
    <oc r="N15">
      <f>L15*(1-M15)</f>
    </oc>
    <nc r="N15">
      <v>0</v>
    </nc>
  </rcc>
  <rcc rId="354" sId="4" numFmtId="34">
    <oc r="N16">
      <f>L16*(1-M16)</f>
    </oc>
    <nc r="N16">
      <v>78834</v>
    </nc>
  </rcc>
  <rcc rId="355" sId="4" numFmtId="34">
    <oc r="N17">
      <f>L17*(1-M17)</f>
    </oc>
    <nc r="N17">
      <v>25569</v>
    </nc>
  </rcc>
  <rcc rId="356" sId="4" numFmtId="34">
    <oc r="N18">
      <f>L18*(1-M18)</f>
    </oc>
    <nc r="N18">
      <v>1895</v>
    </nc>
  </rcc>
  <rcc rId="357" sId="4" numFmtId="34">
    <oc r="N19">
      <f>L19*(1-M19)</f>
    </oc>
    <nc r="N19">
      <v>4928</v>
    </nc>
  </rcc>
  <rcc rId="358" sId="4" numFmtId="34">
    <oc r="N21">
      <f>L21*(1-M21)</f>
    </oc>
    <nc r="N21">
      <v>21985</v>
    </nc>
  </rcc>
  <rcc rId="359" sId="4" numFmtId="34">
    <oc r="N22">
      <f>L22*(1-M22)</f>
    </oc>
    <nc r="N22">
      <v>37100</v>
    </nc>
  </rcc>
  <rcc rId="360" sId="4" numFmtId="34">
    <oc r="N23">
      <f>L23*(1-M23)</f>
    </oc>
    <nc r="N23">
      <v>7700</v>
    </nc>
  </rcc>
  <rcc rId="361" sId="4" numFmtId="34">
    <oc r="N24">
      <f>L24*(1-M24)</f>
    </oc>
    <nc r="N24">
      <v>2492</v>
    </nc>
  </rcc>
  <rcc rId="362" sId="4" numFmtId="34">
    <oc r="N25">
      <f>L25*(1-M25)</f>
    </oc>
    <nc r="N25">
      <v>23530</v>
    </nc>
  </rcc>
  <rcc rId="363" sId="4" numFmtId="34">
    <oc r="N27">
      <f>L27*(1-M27)</f>
    </oc>
    <nc r="N27">
      <v>0</v>
    </nc>
  </rcc>
  <rcc rId="364" sId="4" numFmtId="34">
    <oc r="N28">
      <f>L28*(1-M28)</f>
    </oc>
    <nc r="N28">
      <v>4700</v>
    </nc>
  </rcc>
  <rcc rId="365" sId="4" numFmtId="34">
    <oc r="N30">
      <f>L30*(1-M30)</f>
    </oc>
    <nc r="N30">
      <v>9000</v>
    </nc>
  </rcc>
  <rcc rId="366" sId="4" numFmtId="34">
    <oc r="N31">
      <f>L31*(1-M31)</f>
    </oc>
    <nc r="N31">
      <v>3500</v>
    </nc>
  </rcc>
  <rcc rId="367" sId="4" numFmtId="34">
    <oc r="N32">
      <f>L32*(1-M32)</f>
    </oc>
    <nc r="N32">
      <v>1215</v>
    </nc>
  </rcc>
  <rcc rId="368" sId="4" numFmtId="34">
    <oc r="N33">
      <f>L33*(1-M33)</f>
    </oc>
    <nc r="N33">
      <v>108920</v>
    </nc>
  </rcc>
  <rcc rId="369" sId="4" numFmtId="34">
    <oc r="N35">
      <f>L35*(1-M35)</f>
    </oc>
    <nc r="N35">
      <v>37160</v>
    </nc>
  </rcc>
  <rcc rId="370" sId="4" numFmtId="34">
    <oc r="N36">
      <f>L36*(1-M36)</f>
    </oc>
    <nc r="N36">
      <v>49580</v>
    </nc>
  </rcc>
  <rcc rId="371" sId="4" numFmtId="34">
    <oc r="N37">
      <f>L37*(1-M37)</f>
    </oc>
    <nc r="N37">
      <v>3856</v>
    </nc>
  </rcc>
  <rcc rId="372" sId="4" numFmtId="34">
    <oc r="N38">
      <f>L38*(1-M38)</f>
    </oc>
    <nc r="N38">
      <v>8325</v>
    </nc>
  </rcc>
  <rcc rId="373" sId="4" numFmtId="34">
    <oc r="N40">
      <f>L40*(1-M40)</f>
    </oc>
    <nc r="N40">
      <v>28000</v>
    </nc>
  </rcc>
  <rcc rId="374" sId="4" numFmtId="34">
    <oc r="N41">
      <f>L41*(1-M41)</f>
    </oc>
    <nc r="N41">
      <v>35000</v>
    </nc>
  </rcc>
  <rcc rId="375" sId="4" numFmtId="34">
    <oc r="N43">
      <f>L43*(1-M43)</f>
    </oc>
    <nc r="N43">
      <v>17</v>
    </nc>
  </rcc>
  <rcc rId="376" sId="4" numFmtId="34">
    <oc r="N44">
      <f>L44*(1-M44)</f>
    </oc>
    <nc r="N44">
      <v>9</v>
    </nc>
  </rcc>
  <rcc rId="377" sId="4" numFmtId="34">
    <oc r="N45">
      <f>L45*(1-M45)</f>
    </oc>
    <nc r="N45">
      <v>286</v>
    </nc>
  </rcc>
  <rcc rId="378" sId="4" numFmtId="34">
    <oc r="N46">
      <f>L46*(1-M46)</f>
    </oc>
    <nc r="N46">
      <v>35</v>
    </nc>
  </rcc>
  <rcc rId="379" sId="4" numFmtId="34">
    <oc r="N47">
      <f>L47*(1-M47)</f>
    </oc>
    <nc r="N47">
      <v>29</v>
    </nc>
  </rcc>
  <rcc rId="380" sId="4" numFmtId="34">
    <oc r="N48">
      <f>L48*(1-M48)</f>
    </oc>
    <nc r="N48">
      <v>58</v>
    </nc>
  </rcc>
  <rcc rId="381" sId="4" numFmtId="34">
    <oc r="N49">
      <f>L49*(1-M49)</f>
    </oc>
    <nc r="N49">
      <v>42.1</v>
    </nc>
  </rcc>
  <rcc rId="382" sId="4" numFmtId="34">
    <oc r="N50">
      <f>L50*(1-M50)</f>
    </oc>
    <nc r="N50">
      <v>95</v>
    </nc>
  </rcc>
  <rcc rId="383" sId="4" numFmtId="34">
    <oc r="N51">
      <f>L51*(1-M51)</f>
    </oc>
    <nc r="N51">
      <v>3000</v>
    </nc>
  </rcc>
  <rcc rId="384" sId="4" numFmtId="34">
    <oc r="N52">
      <f>L52*(1-M52)</f>
    </oc>
    <nc r="N52">
      <v>2500</v>
    </nc>
  </rcc>
  <rcc rId="385" sId="4" numFmtId="34">
    <oc r="N54">
      <f>L54*(1-M54)</f>
    </oc>
    <nc r="N54">
      <v>4500</v>
    </nc>
  </rcc>
  <rcc rId="386" sId="4" numFmtId="34">
    <oc r="N55">
      <f>L55*(1-M55)</f>
    </oc>
    <nc r="N55">
      <v>5000</v>
    </nc>
  </rcc>
  <rcc rId="387" sId="4" numFmtId="34">
    <oc r="N57">
      <f>L57*(1-M57)</f>
    </oc>
    <nc r="N57">
      <v>12000</v>
    </nc>
  </rcc>
  <rcc rId="388" sId="4" numFmtId="34">
    <oc r="N58">
      <f>L58*(1-M58)</f>
    </oc>
    <nc r="N58">
      <v>7000</v>
    </nc>
  </rcc>
  <rcc rId="389" sId="4" numFmtId="34">
    <oc r="N59">
      <f>L59*(1-M59)</f>
    </oc>
    <nc r="N59">
      <v>7200</v>
    </nc>
  </rcc>
  <rcc rId="390" sId="4" numFmtId="34">
    <oc r="N60">
      <f>L60*(1-M60)</f>
    </oc>
    <nc r="N60">
      <v>9200</v>
    </nc>
  </rcc>
  <rcc rId="391" sId="4" numFmtId="34">
    <oc r="N61">
      <f>L61*(1-M61)</f>
    </oc>
    <nc r="N61">
      <v>14700</v>
    </nc>
  </rcc>
  <rcc rId="392" sId="4" numFmtId="34">
    <oc r="N62">
      <f>L62*(1-M62)</f>
    </oc>
    <nc r="N62">
      <v>7800</v>
    </nc>
  </rcc>
  <rcc rId="393" sId="4" numFmtId="34">
    <oc r="N63">
      <f>L63*(1-M63)</f>
    </oc>
    <nc r="N63">
      <v>3100</v>
    </nc>
  </rcc>
  <rcc rId="394" sId="4" numFmtId="34">
    <oc r="N64">
      <f>L64*(1-M64)</f>
    </oc>
    <nc r="N64">
      <v>700</v>
    </nc>
  </rcc>
  <rcc rId="395" sId="4" numFmtId="34">
    <oc r="N65">
      <f>L65*(1-M65)</f>
    </oc>
    <nc r="N65">
      <v>1600</v>
    </nc>
  </rcc>
  <rcc rId="396" sId="4" numFmtId="34">
    <oc r="N66">
      <f>L66*(1-M66)</f>
    </oc>
    <nc r="N66">
      <v>1500</v>
    </nc>
  </rcc>
  <rcc rId="397" sId="4" numFmtId="34">
    <oc r="N67">
      <f>L67*(1-M67)</f>
    </oc>
    <nc r="N67">
      <v>800</v>
    </nc>
  </rcc>
  <rcc rId="398" sId="4" numFmtId="34">
    <oc r="N68">
      <f>L68*(1-M68)</f>
    </oc>
    <nc r="N68">
      <v>4500</v>
    </nc>
  </rcc>
  <rcc rId="399" sId="4" numFmtId="34">
    <oc r="N69">
      <f>L69*(1-M69)</f>
    </oc>
    <nc r="N69">
      <v>16500</v>
    </nc>
  </rcc>
  <rcc rId="400" sId="4" numFmtId="34">
    <oc r="N70">
      <f>L70*(1-M70)</f>
    </oc>
    <nc r="N70">
      <v>2500</v>
    </nc>
  </rcc>
  <rrc rId="401" sId="4" ref="L1:L1048576" action="deleteCol">
    <undo index="1" exp="ref" v="1" dr="L70" r="R70" sId="4"/>
    <undo index="0" exp="ref" v="1" dr="L70" r="R70" sId="4"/>
    <undo index="1" exp="ref" v="1" dr="L69" r="R69" sId="4"/>
    <undo index="0" exp="ref" v="1" dr="L69" r="R69" sId="4"/>
    <undo index="1" exp="ref" v="1" dr="L68" r="R68" sId="4"/>
    <undo index="0" exp="ref" v="1" dr="L68" r="R68" sId="4"/>
    <undo index="1" exp="ref" v="1" dr="L67" r="R67" sId="4"/>
    <undo index="0" exp="ref" v="1" dr="L67" r="R67" sId="4"/>
    <undo index="1" exp="ref" v="1" dr="L66" r="R66" sId="4"/>
    <undo index="0" exp="ref" v="1" dr="L66" r="R66" sId="4"/>
    <undo index="1" exp="ref" v="1" dr="L65" r="R65" sId="4"/>
    <undo index="0" exp="ref" v="1" dr="L65" r="R65" sId="4"/>
    <undo index="1" exp="ref" v="1" dr="L64" r="R64" sId="4"/>
    <undo index="0" exp="ref" v="1" dr="L64" r="R64" sId="4"/>
    <undo index="1" exp="ref" v="1" dr="L63" r="R63" sId="4"/>
    <undo index="0" exp="ref" v="1" dr="L63" r="R63" sId="4"/>
    <undo index="1" exp="ref" v="1" dr="L62" r="R62" sId="4"/>
    <undo index="0" exp="ref" v="1" dr="L62" r="R62" sId="4"/>
    <undo index="1" exp="ref" v="1" dr="L61" r="R61" sId="4"/>
    <undo index="0" exp="ref" v="1" dr="L61" r="R61" sId="4"/>
    <undo index="1" exp="ref" v="1" dr="L60" r="R60" sId="4"/>
    <undo index="0" exp="ref" v="1" dr="L60" r="R60" sId="4"/>
    <undo index="1" exp="ref" v="1" dr="L59" r="R59" sId="4"/>
    <undo index="0" exp="ref" v="1" dr="L59" r="R59" sId="4"/>
    <undo index="1" exp="ref" v="1" dr="L58" r="R58" sId="4"/>
    <undo index="0" exp="ref" v="1" dr="L58" r="R58" sId="4"/>
    <undo index="1" exp="ref" v="1" dr="L57" r="R57" sId="4"/>
    <undo index="0" exp="ref" v="1" dr="L57" r="R57" sId="4"/>
    <undo index="1" exp="ref" v="1" dr="L55" r="R55" sId="4"/>
    <undo index="0" exp="ref" v="1" dr="L55" r="R55" sId="4"/>
    <undo index="1" exp="ref" v="1" dr="L54" r="R54" sId="4"/>
    <undo index="0" exp="ref" v="1" dr="L54" r="R54" sId="4"/>
    <undo index="1" exp="ref" v="1" dr="L52" r="R52" sId="4"/>
    <undo index="0" exp="ref" v="1" dr="L52" r="R52" sId="4"/>
    <undo index="1" exp="ref" v="1" dr="L51" r="R51" sId="4"/>
    <undo index="0" exp="ref" v="1" dr="L51" r="R51" sId="4"/>
    <undo index="1" exp="ref" v="1" dr="L50" r="R50" sId="4"/>
    <undo index="0" exp="ref" v="1" dr="L50" r="R50" sId="4"/>
    <undo index="1" exp="ref" v="1" dr="L49" r="R49" sId="4"/>
    <undo index="0" exp="ref" v="1" dr="L49" r="R49" sId="4"/>
    <undo index="1" exp="ref" v="1" dr="L48" r="R48" sId="4"/>
    <undo index="0" exp="ref" v="1" dr="L48" r="R48" sId="4"/>
    <undo index="1" exp="ref" v="1" dr="L47" r="R47" sId="4"/>
    <undo index="0" exp="ref" v="1" dr="L47" r="R47" sId="4"/>
    <undo index="1" exp="ref" v="1" dr="L46" r="R46" sId="4"/>
    <undo index="0" exp="ref" v="1" dr="L46" r="R46" sId="4"/>
    <undo index="1" exp="ref" v="1" dr="L45" r="R45" sId="4"/>
    <undo index="0" exp="ref" v="1" dr="L45" r="R45" sId="4"/>
    <undo index="1" exp="ref" v="1" dr="L44" r="R44" sId="4"/>
    <undo index="0" exp="ref" v="1" dr="L44" r="R44" sId="4"/>
    <undo index="1" exp="ref" v="1" dr="L43" r="R43" sId="4"/>
    <undo index="0" exp="ref" v="1" dr="L43" r="R43" sId="4"/>
    <undo index="1" exp="ref" v="1" dr="L41" r="R41" sId="4"/>
    <undo index="0" exp="ref" v="1" dr="L41" r="R41" sId="4"/>
    <undo index="1" exp="ref" v="1" dr="L40" r="R40" sId="4"/>
    <undo index="0" exp="ref" v="1" dr="L40" r="R40" sId="4"/>
    <undo index="1" exp="ref" v="1" dr="L38" r="R38" sId="4"/>
    <undo index="0" exp="ref" v="1" dr="L38" r="R38" sId="4"/>
    <undo index="1" exp="ref" v="1" dr="L37" r="R37" sId="4"/>
    <undo index="0" exp="ref" v="1" dr="L37" r="R37" sId="4"/>
    <undo index="1" exp="ref" v="1" dr="L36" r="R36" sId="4"/>
    <undo index="0" exp="ref" v="1" dr="L36" r="R36" sId="4"/>
    <undo index="1" exp="ref" v="1" dr="L35" r="R35" sId="4"/>
    <undo index="0" exp="ref" v="1" dr="L35" r="R35" sId="4"/>
    <undo index="1" exp="ref" v="1" dr="L33" r="R33" sId="4"/>
    <undo index="0" exp="ref" v="1" dr="L33" r="R33" sId="4"/>
    <undo index="1" exp="ref" v="1" dr="L32" r="R32" sId="4"/>
    <undo index="0" exp="ref" v="1" dr="L32" r="R32" sId="4"/>
    <undo index="1" exp="ref" v="1" dr="L31" r="R31" sId="4"/>
    <undo index="0" exp="ref" v="1" dr="L31" r="R31" sId="4"/>
    <undo index="1" exp="ref" v="1" dr="L30" r="R30" sId="4"/>
    <undo index="0" exp="ref" v="1" dr="L30" r="R30" sId="4"/>
    <undo index="1" exp="ref" v="1" dr="L28" r="R28" sId="4"/>
    <undo index="0" exp="ref" v="1" dr="L28" r="R28" sId="4"/>
    <undo index="1" exp="ref" v="1" dr="L27" r="R27" sId="4"/>
    <undo index="0" exp="ref" v="1" dr="L27" r="R27" sId="4"/>
    <undo index="1" exp="ref" v="1" dr="L25" r="R25" sId="4"/>
    <undo index="0" exp="ref" v="1" dr="L25" r="R25" sId="4"/>
    <undo index="1" exp="ref" v="1" dr="L24" r="R24" sId="4"/>
    <undo index="0" exp="ref" v="1" dr="L24" r="R24" sId="4"/>
    <undo index="1" exp="ref" v="1" dr="L23" r="R23" sId="4"/>
    <undo index="0" exp="ref" v="1" dr="L23" r="R23" sId="4"/>
    <undo index="1" exp="ref" v="1" dr="L22" r="R22" sId="4"/>
    <undo index="0" exp="ref" v="1" dr="L22" r="R22" sId="4"/>
    <undo index="1" exp="ref" v="1" dr="L21" r="R21" sId="4"/>
    <undo index="0" exp="ref" v="1" dr="L21" r="R21" sId="4"/>
    <undo index="1" exp="ref" v="1" dr="L19" r="R19" sId="4"/>
    <undo index="0" exp="ref" v="1" dr="L19" r="R19" sId="4"/>
    <undo index="1" exp="ref" v="1" dr="L18" r="R18" sId="4"/>
    <undo index="0" exp="ref" v="1" dr="L18" r="R18" sId="4"/>
    <undo index="1" exp="ref" v="1" dr="L17" r="R17" sId="4"/>
    <undo index="0" exp="ref" v="1" dr="L17" r="R17" sId="4"/>
    <undo index="1" exp="ref" v="1" dr="L16" r="R16" sId="4"/>
    <undo index="0" exp="ref" v="1" dr="L16" r="R16" sId="4"/>
    <undo index="1" exp="ref" v="1" dr="L15" r="R15" sId="4"/>
    <undo index="0" exp="ref" v="1" dr="L15" r="R15" sId="4"/>
    <undo index="1" exp="ref" v="1" dr="L14" r="R14" sId="4"/>
    <undo index="0" exp="ref" v="1" dr="L14" r="R14" sId="4"/>
    <undo index="1" exp="ref" v="1" dr="L13" r="R13" sId="4"/>
    <undo index="0" exp="ref" v="1" dr="L13" r="R13" sId="4"/>
    <undo index="1" exp="ref" v="1" dr="L12" r="R12" sId="4"/>
    <undo index="0" exp="ref" v="1" dr="L12" r="R12" sId="4"/>
    <undo index="1" exp="ref" v="1" dr="L10" r="R10" sId="4"/>
    <undo index="0" exp="ref" v="1" dr="L10" r="R10" sId="4"/>
    <undo index="1" exp="ref" v="1" dr="L9" r="R9" sId="4"/>
    <undo index="0" exp="ref" v="1" dr="L9" r="R9" sId="4"/>
    <undo index="1" exp="ref" v="1" dr="L8" r="R8" sId="4"/>
    <undo index="0" exp="ref" v="1" dr="L8" r="R8" sId="4"/>
    <undo index="1" exp="ref" v="1" dr="L7" r="R7" sId="4"/>
    <undo index="0" exp="ref" v="1" dr="L7" r="R7" sId="4"/>
    <undo index="65535" exp="area" ref3D="1" dr="$M$1:$M$1048576" dn="Z_39FBE80E_7970_4C33_A679_A4FAFA52E768_.wvu.Cols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M$1:$M$1048576" dn="Z_5A8C5846_FCD8_4C75_AD55_AF757C984B4F_.wvu.Col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undo index="65535" exp="area" ref3D="1" dr="$M$1:$M$1048576" dn="Z_A3E3B2AA_9BB5_41C9_8CA9_3FF2F938F5E3_.wvu.Cols" sId="4"/>
    <rfmt sheetId="4" xfDxf="1" sqref="L1:L1048576" start="0" length="0">
      <dxf>
        <font>
          <color rgb="FFFF0000"/>
        </font>
        <protection locked="0"/>
      </dxf>
    </rfmt>
    <rfmt sheetId="4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L2" t="inlineStr">
        <is>
          <t>Kč/jednotka bez_DPH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L6">
        <f>3308*26</f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7">
        <v>3500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L8">
        <f>34437+2112</f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9">
        <v>2000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0">
        <v>49900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12">
        <v>17347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3">
        <v>3500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4">
        <v>7430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5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6">
        <v>78834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7">
        <v>25569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8">
        <v>1895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19">
        <v>4928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21">
        <v>21985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22">
        <v>37100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23">
        <v>7700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24">
        <v>2492</v>
      </nc>
      <ndxf>
        <font>
          <color rgb="FFFF0000"/>
        </font>
        <numFmt numFmtId="165" formatCode="#,##0\ &quot;Kč&quot;"/>
        <alignment horizontal="righ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L25">
        <f>250+10490+3170+5430+1020+1130+1130+910</f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27">
        <v>0</v>
      </nc>
      <ndxf>
        <font>
          <i/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 numFmtId="34">
      <nc r="L28">
        <v>4700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30">
        <v>9000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1">
        <v>3500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2">
        <v>1215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3">
        <v>108920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35">
        <v>37160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6">
        <v>49580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7">
        <v>3856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38">
        <v>8325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s="1" dxf="1" numFmtId="34">
      <nc r="L40">
        <v>28000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 numFmtId="34">
      <nc r="L41">
        <v>35000</v>
      </nc>
      <ndxf>
        <font>
          <sz val="10"/>
          <color auto="1"/>
          <name val="Arial CE"/>
          <family val="2"/>
          <charset val="238"/>
          <scheme val="none"/>
        </font>
        <numFmt numFmtId="166" formatCode="_-* #,##0\ &quot;Kč&quot;_-;\-* #,##0\ &quot;Kč&quot;_-;_-* &quot;-&quot;??\ &quot;Kč&quot;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43">
        <v>17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4">
        <v>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5">
        <v>286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6">
        <v>35</v>
      </nc>
      <ndxf>
        <font>
          <color rgb="FFFF0000"/>
        </font>
        <numFmt numFmtId="165" formatCode="#,##0\ &quot;Kč&quot;"/>
        <alignment horizontal="righ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7">
        <v>29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8">
        <v>58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49">
        <v>42.1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0">
        <v>95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1">
        <v>3000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2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54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5">
        <v>5000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1">
      <nc r="L57">
        <v>12000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8">
        <v>7000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59">
        <v>7200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0">
        <v>9200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1">
        <v>14700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2">
        <v>7800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3">
        <v>3100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4">
        <v>700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5">
        <v>1600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6">
        <v>1500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7">
        <v>800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8">
        <v>4500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69">
        <v>16500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1">
      <nc r="L70">
        <v>2500</v>
      </nc>
      <ndxf>
        <font>
          <color rgb="FFFF0000"/>
        </font>
        <numFmt numFmtId="165" formatCode="#,##0\ &quot;Kč&quot;"/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4" sqref="L72" start="0" length="0">
      <dxf>
        <font>
          <sz val="14"/>
          <color rgb="FFFF0000"/>
        </font>
      </dxf>
    </rfmt>
    <rfmt sheetId="4" sqref="L75" start="0" length="0">
      <dxf>
        <numFmt numFmtId="166" formatCode="_-* #,##0\ &quot;Kč&quot;_-;\-* #,##0\ &quot;Kč&quot;_-;_-* &quot;-&quot;??\ &quot;Kč&quot;_-;_-@_-"/>
      </dxf>
    </rfmt>
  </rrc>
  <rrc rId="402" sId="4" ref="L1:L1048576" action="deleteCol">
    <undo index="65535" exp="area" ref3D="1" dr="$L$1:$L$1048576" dn="Z_39FBE80E_7970_4C33_A679_A4FAFA52E768_.wvu.Cols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L$1:$L$1048576" dn="Z_5A8C5846_FCD8_4C75_AD55_AF757C984B4F_.wvu.Col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undo index="65535" exp="area" ref3D="1" dr="$L$1:$L$1048576" dn="Z_A3E3B2AA_9BB5_41C9_8CA9_3FF2F938F5E3_.wvu.Cols" sId="4"/>
    <rfmt sheetId="4" xfDxf="1" sqref="L1:L1048576" start="0" length="0">
      <dxf>
        <font>
          <color rgb="FFFF0000"/>
        </font>
        <protection locked="0"/>
      </dxf>
    </rfmt>
    <rfmt sheetId="4" sqref="L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L2" t="inlineStr">
        <is>
          <t>sleva %</t>
        </is>
      </nc>
      <ndxf>
        <font>
          <color rgb="FFFF0000"/>
        </font>
        <alignment horizontal="center" vertical="top" textRotation="90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L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L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6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7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8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9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0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1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3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4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5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1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21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22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23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24">
        <v>0</v>
      </nc>
      <ndxf>
        <font>
          <color rgb="FFFF0000"/>
        </font>
        <numFmt numFmtId="13" formatCode="0%"/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2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27">
        <v>0</v>
      </nc>
      <ndxf>
        <font>
          <i/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 numFmtId="13">
      <nc r="L28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3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3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3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3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3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 numFmtId="13">
      <nc r="L36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L3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3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s="1" dxf="1" numFmtId="13">
      <nc r="L40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 numFmtId="13">
      <nc r="L41">
        <v>0</v>
      </nc>
      <ndxf>
        <font>
          <sz val="10"/>
          <color auto="1"/>
          <name val="Arial CE"/>
          <family val="2"/>
          <charset val="238"/>
          <scheme val="none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L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4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6">
        <v>0</v>
      </nc>
      <ndxf>
        <font>
          <color rgb="FFFF0000"/>
        </font>
        <numFmt numFmtId="13" formatCode="0%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4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5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 numFmtId="13">
      <nc r="L5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5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2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3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4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5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6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7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8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69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L7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L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4" sqref="L72" start="0" length="0">
      <dxf>
        <font>
          <sz val="14"/>
          <color rgb="FFFF0000"/>
        </font>
      </dxf>
    </rfmt>
  </rrc>
  <rrc rId="403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b/>
          <sz val="14"/>
          <color rgb="FFFF0000"/>
        </font>
        <alignment horizontal="center" vertical="top" wrapText="1"/>
      </dxf>
    </rfmt>
    <rfmt sheetId="4" sqref="N2" start="0" length="0">
      <dxf>
        <font>
          <b/>
          <color rgb="FFFF0000"/>
        </font>
        <alignment horizontal="center" vertical="top" wrapText="1" shrinkToFit="1"/>
        <border outline="0">
          <right style="thin">
            <color indexed="64"/>
          </right>
        </border>
      </dxf>
    </rfmt>
    <rfmt sheetId="4" sqref="N3" start="0" length="0">
      <dxf>
        <font>
          <b/>
          <sz val="14"/>
          <color rgb="FFFF0000"/>
        </font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alignment horizontal="left" vertical="top" wrapText="1" shrinkToFit="1"/>
      </dxf>
    </rfmt>
    <rfmt sheetId="4" sqref="N6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7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8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9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10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11" start="0" length="0">
      <dxf>
        <font>
          <b/>
          <sz val="14"/>
          <color rgb="FFFF0000"/>
        </font>
        <alignment horizontal="left" vertical="top" wrapText="1" shrinkToFit="1"/>
      </dxf>
    </rfmt>
    <rfmt sheetId="4" sqref="N1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13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14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15" start="0" length="0">
      <dxf>
        <font>
          <color rgb="FFFF0000"/>
        </font>
        <numFmt numFmtId="3" formatCode="#,##0"/>
        <protection locked="1"/>
      </dxf>
    </rfmt>
    <rfmt sheetId="4" sqref="N16" start="0" length="0">
      <dxf>
        <font>
          <color rgb="FFFF0000"/>
        </font>
        <numFmt numFmtId="3" formatCode="#,##0"/>
        <protection locked="1"/>
      </dxf>
    </rfmt>
    <rfmt sheetId="4" sqref="N17" start="0" length="0">
      <dxf>
        <font>
          <color rgb="FFFF0000"/>
        </font>
        <numFmt numFmtId="3" formatCode="#,##0"/>
        <protection locked="1"/>
      </dxf>
    </rfmt>
    <rfmt sheetId="4" sqref="N18" start="0" length="0">
      <dxf>
        <font>
          <color rgb="FFFF0000"/>
        </font>
        <numFmt numFmtId="3" formatCode="#,##0"/>
        <protection locked="1"/>
      </dxf>
    </rfmt>
    <rfmt sheetId="4" sqref="N19" start="0" length="0">
      <dxf>
        <font>
          <color rgb="FFFF0000"/>
        </font>
        <numFmt numFmtId="3" formatCode="#,##0"/>
        <protection locked="1"/>
      </dxf>
    </rfmt>
    <rfmt sheetId="4" sqref="N20" start="0" length="0">
      <dxf>
        <font>
          <b/>
          <sz val="14"/>
          <color rgb="FFFF0000"/>
        </font>
        <alignment horizontal="left" vertical="top" wrapText="1" shrinkToFit="1"/>
      </dxf>
    </rfmt>
    <rfmt sheetId="4" sqref="N21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22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23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24" start="0" length="0">
      <dxf>
        <font>
          <color rgb="FFFF0000"/>
        </font>
        <alignment horizontal="center" vertical="center" wrapText="1" shrinkToFit="1"/>
        <border outline="0">
          <right style="thin">
            <color indexed="64"/>
          </right>
        </border>
        <protection locked="1"/>
      </dxf>
    </rfmt>
    <rfmt sheetId="4" sqref="N25" start="0" length="0">
      <dxf>
        <font>
          <color rgb="FFFF0000"/>
        </font>
        <numFmt numFmtId="3" formatCode="#,##0"/>
        <protection locked="1"/>
      </dxf>
    </rfmt>
    <rfmt sheetId="4" sqref="N26" start="0" length="0">
      <dxf>
        <font>
          <b/>
          <sz val="14"/>
          <color rgb="FFFF0000"/>
        </font>
        <alignment horizontal="left" vertical="top" wrapText="1" shrinkToFit="1"/>
      </dxf>
    </rfmt>
    <rfmt sheetId="4" sqref="N27" start="0" length="0">
      <dxf>
        <font>
          <color rgb="FFFF0000"/>
        </font>
        <numFmt numFmtId="3" formatCode="#,##0"/>
        <protection locked="1"/>
      </dxf>
    </rfmt>
    <rfmt sheetId="4" sqref="N28" start="0" length="0">
      <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N29" start="0" length="0">
      <dxf>
        <font>
          <b/>
          <sz val="14"/>
          <color rgb="FFFF0000"/>
        </font>
        <alignment horizontal="left" vertical="top" wrapText="1" shrinkToFit="1"/>
      </dxf>
    </rfmt>
    <rfmt sheetId="4" sqref="N30" start="0" length="0">
      <dxf>
        <font>
          <color rgb="FFFF0000"/>
        </font>
        <numFmt numFmtId="3" formatCode="#,##0"/>
        <protection locked="1"/>
      </dxf>
    </rfmt>
    <rfmt sheetId="4" sqref="N31" start="0" length="0">
      <dxf>
        <font>
          <color rgb="FFFF0000"/>
        </font>
        <numFmt numFmtId="3" formatCode="#,##0"/>
        <protection locked="1"/>
      </dxf>
    </rfmt>
    <rfmt sheetId="4" sqref="N32" start="0" length="0">
      <dxf>
        <font>
          <color rgb="FFFF0000"/>
        </font>
        <numFmt numFmtId="3" formatCode="#,##0"/>
        <protection locked="1"/>
      </dxf>
    </rfmt>
    <rfmt sheetId="4" sqref="N33" start="0" length="0">
      <dxf>
        <font>
          <color rgb="FFFF0000"/>
        </font>
        <numFmt numFmtId="3" formatCode="#,##0"/>
        <protection locked="1"/>
      </dxf>
    </rfmt>
    <rfmt sheetId="4" sqref="N34" start="0" length="0">
      <dxf>
        <font>
          <b/>
          <sz val="14"/>
          <color rgb="FFFF0000"/>
        </font>
        <alignment horizontal="left" vertical="top" wrapText="1" shrinkToFit="1"/>
      </dxf>
    </rfmt>
    <rfmt sheetId="4" sqref="N35" start="0" length="0">
      <dxf>
        <font>
          <color rgb="FFFF0000"/>
        </font>
        <numFmt numFmtId="3" formatCode="#,##0"/>
        <protection locked="1"/>
      </dxf>
    </rfmt>
    <rfmt sheetId="4" sqref="N36" start="0" length="0">
      <dxf>
        <font>
          <sz val="10"/>
          <color auto="1"/>
          <name val="Arial CE"/>
          <family val="2"/>
          <charset val="238"/>
          <scheme val="none"/>
        </font>
        <protection locked="1"/>
      </dxf>
    </rfmt>
    <rfmt sheetId="4" sqref="N37" start="0" length="0">
      <dxf>
        <font>
          <color rgb="FFFF0000"/>
        </font>
        <numFmt numFmtId="3" formatCode="#,##0"/>
        <protection locked="1"/>
      </dxf>
    </rfmt>
    <rfmt sheetId="4" sqref="N38" start="0" length="0">
      <dxf>
        <font>
          <color rgb="FFFF0000"/>
        </font>
        <numFmt numFmtId="3" formatCode="#,##0"/>
        <protection locked="1"/>
      </dxf>
    </rfmt>
    <rfmt sheetId="4" sqref="N39" start="0" length="0">
      <dxf>
        <font>
          <b/>
          <sz val="14"/>
          <color rgb="FFFF0000"/>
        </font>
        <alignment horizontal="left" vertical="top" wrapText="1" shrinkToFit="1"/>
      </dxf>
    </rfmt>
    <rfmt sheetId="4" sqref="N40" start="0" length="0">
      <dxf>
        <font>
          <color rgb="FFFF0000"/>
        </font>
        <numFmt numFmtId="3" formatCode="#,##0"/>
        <protection locked="1"/>
      </dxf>
    </rfmt>
    <rfmt sheetId="4" sqref="N41" start="0" length="0">
      <dxf>
        <font>
          <color rgb="FFFF0000"/>
        </font>
        <numFmt numFmtId="3" formatCode="#,##0"/>
        <protection locked="1"/>
      </dxf>
    </rfmt>
    <rfmt sheetId="4" sqref="N42" start="0" length="0">
      <dxf>
        <font>
          <b/>
          <sz val="14"/>
          <color rgb="FFFF0000"/>
        </font>
        <alignment horizontal="left" vertical="top" wrapText="1" shrinkToFit="1"/>
      </dxf>
    </rfmt>
    <rfmt sheetId="4" sqref="N43" start="0" length="0">
      <dxf>
        <font>
          <color rgb="FFFF0000"/>
        </font>
        <numFmt numFmtId="3" formatCode="#,##0"/>
        <protection locked="1"/>
      </dxf>
    </rfmt>
    <rfmt sheetId="4" sqref="N44" start="0" length="0">
      <dxf>
        <font>
          <color rgb="FFFF0000"/>
        </font>
        <numFmt numFmtId="3" formatCode="#,##0"/>
        <protection locked="1"/>
      </dxf>
    </rfmt>
    <rfmt sheetId="4" sqref="N45" start="0" length="0">
      <dxf>
        <font>
          <color rgb="FFFF0000"/>
        </font>
        <numFmt numFmtId="3" formatCode="#,##0"/>
        <protection locked="1"/>
      </dxf>
    </rfmt>
    <rfmt sheetId="4" sqref="N46" start="0" length="0">
      <dxf>
        <font>
          <b/>
          <color rgb="FFFF0000"/>
        </font>
        <numFmt numFmtId="1" formatCode="0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  <protection locked="1"/>
      </dxf>
    </rfmt>
    <rfmt sheetId="4" sqref="N47" start="0" length="0">
      <dxf>
        <font>
          <color rgb="FFFF0000"/>
        </font>
        <numFmt numFmtId="3" formatCode="#,##0"/>
        <protection locked="1"/>
      </dxf>
    </rfmt>
    <rfmt sheetId="4" sqref="N48" start="0" length="0">
      <dxf>
        <font>
          <color rgb="FFFF0000"/>
        </font>
        <numFmt numFmtId="3" formatCode="#,##0"/>
        <protection locked="1"/>
      </dxf>
    </rfmt>
    <rfmt sheetId="4" sqref="N49" start="0" length="0">
      <dxf>
        <font>
          <color rgb="FFFF0000"/>
        </font>
        <numFmt numFmtId="3" formatCode="#,##0"/>
        <protection locked="1"/>
      </dxf>
    </rfmt>
    <rfmt sheetId="4" sqref="N50" start="0" length="0">
      <dxf>
        <font>
          <color rgb="FFFF0000"/>
        </font>
        <numFmt numFmtId="3" formatCode="#,##0"/>
        <protection locked="1"/>
      </dxf>
    </rfmt>
    <rfmt sheetId="4" sqref="N51" start="0" length="0">
      <dxf>
        <font>
          <color rgb="FFFF0000"/>
        </font>
        <numFmt numFmtId="3" formatCode="#,##0"/>
        <protection locked="1"/>
      </dxf>
    </rfmt>
    <rfmt sheetId="4" sqref="N52" start="0" length="0">
      <dxf>
        <font>
          <color rgb="FFFF0000"/>
        </font>
        <numFmt numFmtId="3" formatCode="#,##0"/>
        <protection locked="1"/>
      </dxf>
    </rfmt>
    <rfmt sheetId="4" sqref="N53" start="0" length="0">
      <dxf>
        <font>
          <b/>
          <sz val="14"/>
          <color rgb="FFFF0000"/>
        </font>
        <alignment horizontal="left" vertical="top" wrapText="1" shrinkToFit="1"/>
      </dxf>
    </rfmt>
    <rfmt sheetId="4" sqref="N54" start="0" length="0">
      <dxf>
        <font>
          <color rgb="FFFF0000"/>
        </font>
        <numFmt numFmtId="3" formatCode="#,##0"/>
        <protection locked="1"/>
      </dxf>
    </rfmt>
    <rfmt sheetId="4" sqref="N55" start="0" length="0">
      <dxf>
        <font>
          <color rgb="FFFF0000"/>
        </font>
        <numFmt numFmtId="3" formatCode="#,##0"/>
        <protection locked="1"/>
      </dxf>
    </rfmt>
    <rfmt sheetId="4" sqref="N56" start="0" length="0">
      <dxf>
        <font>
          <b/>
          <sz val="14"/>
          <color rgb="FFFF0000"/>
        </font>
        <alignment horizontal="left" vertical="top" wrapText="1" shrinkToFit="1"/>
      </dxf>
    </rfmt>
    <rfmt sheetId="4" sqref="N57" start="0" length="0">
      <dxf>
        <font>
          <color rgb="FFFF0000"/>
        </font>
        <numFmt numFmtId="3" formatCode="#,##0"/>
        <protection locked="1"/>
      </dxf>
    </rfmt>
    <rfmt sheetId="4" sqref="N58" start="0" length="0">
      <dxf>
        <font>
          <color rgb="FFFF0000"/>
        </font>
        <numFmt numFmtId="3" formatCode="#,##0"/>
        <protection locked="1"/>
      </dxf>
    </rfmt>
    <rfmt sheetId="4" sqref="N59" start="0" length="0">
      <dxf>
        <font>
          <color rgb="FFFF0000"/>
        </font>
        <numFmt numFmtId="3" formatCode="#,##0"/>
        <protection locked="1"/>
      </dxf>
    </rfmt>
    <rfmt sheetId="4" sqref="N60" start="0" length="0">
      <dxf>
        <font>
          <color rgb="FFFF0000"/>
        </font>
        <numFmt numFmtId="3" formatCode="#,##0"/>
        <protection locked="1"/>
      </dxf>
    </rfmt>
    <rfmt sheetId="4" sqref="N61" start="0" length="0">
      <dxf>
        <font>
          <color rgb="FFFF0000"/>
        </font>
        <numFmt numFmtId="3" formatCode="#,##0"/>
        <protection locked="1"/>
      </dxf>
    </rfmt>
    <rfmt sheetId="4" sqref="N62" start="0" length="0">
      <dxf>
        <font>
          <color rgb="FFFF0000"/>
        </font>
        <numFmt numFmtId="3" formatCode="#,##0"/>
        <protection locked="1"/>
      </dxf>
    </rfmt>
    <rfmt sheetId="4" sqref="N63" start="0" length="0">
      <dxf>
        <font>
          <color rgb="FFFF0000"/>
        </font>
        <numFmt numFmtId="3" formatCode="#,##0"/>
        <protection locked="1"/>
      </dxf>
    </rfmt>
    <rfmt sheetId="4" sqref="N64" start="0" length="0">
      <dxf>
        <font>
          <color rgb="FFFF0000"/>
        </font>
        <numFmt numFmtId="3" formatCode="#,##0"/>
        <protection locked="1"/>
      </dxf>
    </rfmt>
    <rfmt sheetId="4" sqref="N65" start="0" length="0">
      <dxf>
        <font>
          <color rgb="FFFF0000"/>
        </font>
        <numFmt numFmtId="3" formatCode="#,##0"/>
        <protection locked="1"/>
      </dxf>
    </rfmt>
    <rfmt sheetId="4" sqref="N66" start="0" length="0">
      <dxf>
        <font>
          <color rgb="FFFF0000"/>
        </font>
        <numFmt numFmtId="3" formatCode="#,##0"/>
        <protection locked="1"/>
      </dxf>
    </rfmt>
    <rfmt sheetId="4" sqref="N67" start="0" length="0">
      <dxf>
        <font>
          <color rgb="FFFF0000"/>
        </font>
        <numFmt numFmtId="3" formatCode="#,##0"/>
        <protection locked="1"/>
      </dxf>
    </rfmt>
    <rfmt sheetId="4" sqref="N68" start="0" length="0">
      <dxf>
        <font>
          <color rgb="FFFF0000"/>
        </font>
        <numFmt numFmtId="3" formatCode="#,##0"/>
        <protection locked="1"/>
      </dxf>
    </rfmt>
    <rfmt sheetId="4" sqref="N69" start="0" length="0">
      <dxf>
        <font>
          <color rgb="FFFF0000"/>
        </font>
        <numFmt numFmtId="3" formatCode="#,##0"/>
        <protection locked="1"/>
      </dxf>
    </rfmt>
    <rfmt sheetId="4" sqref="N70" start="0" length="0">
      <dxf>
        <font>
          <color rgb="FFFF0000"/>
        </font>
        <numFmt numFmtId="3" formatCode="#,##0"/>
        <protection locked="1"/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04" sId="4" ref="N1:N1048576" action="deleteCol">
    <undo index="65535" exp="ref" v="1" dr="N70" r="O70" sId="4"/>
    <undo index="65535" exp="ref" v="1" dr="N69" r="O69" sId="4"/>
    <undo index="65535" exp="ref" v="1" dr="N68" r="O68" sId="4"/>
    <undo index="65535" exp="ref" v="1" dr="N67" r="O67" sId="4"/>
    <undo index="65535" exp="ref" v="1" dr="N66" r="O66" sId="4"/>
    <undo index="65535" exp="ref" v="1" dr="N65" r="O65" sId="4"/>
    <undo index="65535" exp="ref" v="1" dr="N64" r="O64" sId="4"/>
    <undo index="65535" exp="ref" v="1" dr="N63" r="O63" sId="4"/>
    <undo index="65535" exp="ref" v="1" dr="N62" r="O62" sId="4"/>
    <undo index="65535" exp="ref" v="1" dr="N61" r="O61" sId="4"/>
    <undo index="65535" exp="ref" v="1" dr="N60" r="O60" sId="4"/>
    <undo index="65535" exp="ref" v="1" dr="N59" r="O59" sId="4"/>
    <undo index="65535" exp="ref" v="1" dr="N58" r="O58" sId="4"/>
    <undo index="65535" exp="ref" v="1" dr="N57" r="O57" sId="4"/>
    <undo index="65535" exp="ref" v="1" dr="N55" r="O55" sId="4"/>
    <undo index="65535" exp="ref" v="1" dr="N54" r="O54" sId="4"/>
    <undo index="65535" exp="ref" v="1" dr="N52" r="O52" sId="4"/>
    <undo index="65535" exp="ref" v="1" dr="N51" r="O51" sId="4"/>
    <undo index="65535" exp="ref" v="1" dr="N50" r="O50" sId="4"/>
    <undo index="65535" exp="ref" v="1" dr="N49" r="O49" sId="4"/>
    <undo index="65535" exp="ref" v="1" dr="N48" r="O48" sId="4"/>
    <undo index="65535" exp="ref" v="1" dr="N47" r="O47" sId="4"/>
    <undo index="65535" exp="ref" v="1" dr="N46" r="O46" sId="4"/>
    <undo index="65535" exp="ref" v="1" dr="N45" r="O45" sId="4"/>
    <undo index="65535" exp="ref" v="1" dr="N44" r="O44" sId="4"/>
    <undo index="65535" exp="ref" v="1" dr="N43" r="O43" sId="4"/>
    <undo index="65535" exp="ref" v="1" dr="N41" r="O41" sId="4"/>
    <undo index="65535" exp="ref" v="1" dr="N40" r="O40" sId="4"/>
    <undo index="65535" exp="ref" v="1" dr="N38" r="O38" sId="4"/>
    <undo index="65535" exp="ref" v="1" dr="N37" r="O37" sId="4"/>
    <undo index="65535" exp="ref" v="1" dr="N36" r="O36" sId="4"/>
    <undo index="65535" exp="ref" v="1" dr="N35" r="O35" sId="4"/>
    <undo index="65535" exp="ref" v="1" dr="N33" r="O33" sId="4"/>
    <undo index="65535" exp="ref" v="1" dr="N32" r="O32" sId="4"/>
    <undo index="65535" exp="ref" v="1" dr="N31" r="O31" sId="4"/>
    <undo index="65535" exp="ref" v="1" dr="N30" r="O30" sId="4"/>
    <undo index="65535" exp="ref" v="1" dr="N28" r="O28" sId="4"/>
    <undo index="65535" exp="ref" v="1" dr="N27" r="O27" sId="4"/>
    <undo index="65535" exp="ref" v="1" dr="N25" r="O25" sId="4"/>
    <undo index="65535" exp="ref" v="1" dr="N24" r="O24" sId="4"/>
    <undo index="65535" exp="ref" v="1" dr="N23" r="O23" sId="4"/>
    <undo index="65535" exp="ref" v="1" dr="N22" r="O22" sId="4"/>
    <undo index="65535" exp="ref" v="1" dr="N21" r="O21" sId="4"/>
    <undo index="65535" exp="ref" v="1" dr="N19" r="O19" sId="4"/>
    <undo index="65535" exp="ref" v="1" dr="N18" r="O18" sId="4"/>
    <undo index="65535" exp="ref" v="1" dr="N17" r="O17" sId="4"/>
    <undo index="65535" exp="ref" v="1" dr="N16" r="O16" sId="4"/>
    <undo index="65535" exp="ref" v="1" dr="N15" r="O15" sId="4"/>
    <undo index="65535" exp="ref" v="1" dr="N14" r="O14" sId="4"/>
    <undo index="65535" exp="ref" v="1" dr="N13" r="O13" sId="4"/>
    <undo index="65535" exp="ref" v="1" dr="N12" r="O12" sId="4"/>
    <undo index="65535" exp="ref" v="1" dr="N10" r="O10" sId="4"/>
    <undo index="65535" exp="ref" v="1" dr="N9" r="O9" sId="4"/>
    <undo index="65535" exp="ref" v="1" dr="N8" r="O8" sId="4"/>
    <undo index="65535" exp="ref" v="1" dr="N7" r="O7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numFmt numFmtId="1" formatCode="0"/>
        <protection locked="0"/>
      </dxf>
    </rfmt>
    <rfmt sheetId="4" sqref="N1" start="0" length="0">
      <dxf>
        <font>
          <b/>
          <sz val="14"/>
          <color rgb="FFFF0000"/>
        </font>
        <numFmt numFmtId="0" formatCode="General"/>
        <alignment horizontal="center" vertical="top" wrapText="1"/>
        <border outline="0">
          <bottom style="thin">
            <color indexed="64"/>
          </bottom>
        </border>
      </dxf>
    </rfmt>
    <rcc rId="0" sId="4" dxf="1">
      <nc r="N2" t="inlineStr">
        <is>
          <t>nákupní sleva %</t>
        </is>
      </nc>
      <ndxf>
        <font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6">
        <f>1-O6/L6</f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7">
        <v>0.54300000000000004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0">
        <v>0.35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1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12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3">
        <v>0.54300000000000004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4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16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7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8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19">
        <v>0.1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0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21">
        <v>0.25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22">
        <v>0.15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23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24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25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6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2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28">
        <v>0.2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9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3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31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32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33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4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35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 numFmtId="13">
      <nc r="N36">
        <v>0.5</v>
      </nc>
      <ndxf>
        <font>
          <sz val="10"/>
          <color auto="1"/>
          <name val="Arial"/>
          <family val="2"/>
          <charset val="238"/>
          <scheme val="none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37">
        <v>0.25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38">
        <v>0.16500000000000001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39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40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41">
        <v>0</v>
      </nc>
      <ndxf>
        <font>
          <color rgb="FFFF0000"/>
        </font>
        <numFmt numFmtId="13" formatCode="0%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42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43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44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45">
        <v>0.4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46">
        <v>0.55000000000000004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47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48">
        <v>0.5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49">
        <v>0.37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50">
        <v>0.3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5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5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3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54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13">
      <nc r="N5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6" start="0" length="0">
      <dxf>
        <font>
          <b/>
          <sz val="14"/>
          <color rgb="FFFF0000"/>
        </font>
        <numFmt numFmtId="0" formatCode="General"/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13">
      <nc r="N5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5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5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1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2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3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4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5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6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7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8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69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13">
      <nc r="N70">
        <v>0</v>
      </nc>
      <ndxf>
        <font>
          <color rgb="FFFF0000"/>
        </font>
        <numFmt numFmtId="13" formatCode="0%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05" sId="4" ref="N1:N1048576" action="deleteCol">
    <undo index="0" exp="ref" v="1" dr="N70" r="O70" sId="4"/>
    <undo index="0" exp="ref" v="1" dr="N69" r="O69" sId="4"/>
    <undo index="0" exp="ref" v="1" dr="N68" r="O68" sId="4"/>
    <undo index="0" exp="ref" v="1" dr="N67" r="O67" sId="4"/>
    <undo index="0" exp="ref" v="1" dr="N66" r="O66" sId="4"/>
    <undo index="0" exp="ref" v="1" dr="N65" r="O65" sId="4"/>
    <undo index="0" exp="ref" v="1" dr="N64" r="O64" sId="4"/>
    <undo index="0" exp="ref" v="1" dr="N63" r="O63" sId="4"/>
    <undo index="0" exp="ref" v="1" dr="N62" r="O62" sId="4"/>
    <undo index="0" exp="ref" v="1" dr="N61" r="O61" sId="4"/>
    <undo index="0" exp="ref" v="1" dr="N60" r="O60" sId="4"/>
    <undo index="0" exp="ref" v="1" dr="N59" r="O59" sId="4"/>
    <undo index="0" exp="ref" v="1" dr="N58" r="O58" sId="4"/>
    <undo index="0" exp="ref" v="1" dr="N57" r="O57" sId="4"/>
    <undo index="0" exp="ref" v="1" dr="N55" r="O55" sId="4"/>
    <undo index="0" exp="ref" v="1" dr="N54" r="O54" sId="4"/>
    <undo index="0" exp="ref" v="1" dr="N52" r="O52" sId="4"/>
    <undo index="0" exp="ref" v="1" dr="N51" r="O51" sId="4"/>
    <undo index="0" exp="ref" v="1" dr="N50" r="O50" sId="4"/>
    <undo index="0" exp="ref" v="1" dr="N49" r="O49" sId="4"/>
    <undo index="0" exp="ref" v="1" dr="N48" r="O48" sId="4"/>
    <undo index="0" exp="ref" v="1" dr="N47" r="O47" sId="4"/>
    <undo index="0" exp="ref" v="1" dr="N46" r="O46" sId="4"/>
    <undo index="0" exp="ref" v="1" dr="N45" r="O45" sId="4"/>
    <undo index="0" exp="ref" v="1" dr="N44" r="O44" sId="4"/>
    <undo index="0" exp="ref" v="1" dr="N43" r="O43" sId="4"/>
    <undo index="0" exp="ref" v="1" dr="N41" r="O41" sId="4"/>
    <undo index="0" exp="ref" v="1" dr="N40" r="O40" sId="4"/>
    <undo index="0" exp="ref" v="1" dr="N38" r="O38" sId="4"/>
    <undo index="0" exp="ref" v="1" dr="N37" r="O37" sId="4"/>
    <undo index="0" exp="ref" v="1" dr="N36" r="O36" sId="4"/>
    <undo index="0" exp="ref" v="1" dr="N35" r="O35" sId="4"/>
    <undo index="0" exp="ref" v="1" dr="N33" r="O33" sId="4"/>
    <undo index="0" exp="ref" v="1" dr="N32" r="O32" sId="4"/>
    <undo index="0" exp="ref" v="1" dr="N31" r="O31" sId="4"/>
    <undo index="0" exp="ref" v="1" dr="N30" r="O30" sId="4"/>
    <undo index="0" exp="ref" v="1" dr="N28" r="O28" sId="4"/>
    <undo index="0" exp="ref" v="1" dr="N27" r="O27" sId="4"/>
    <undo index="0" exp="ref" v="1" dr="N25" r="O25" sId="4"/>
    <undo index="0" exp="ref" v="1" dr="N24" r="O24" sId="4"/>
    <undo index="0" exp="ref" v="1" dr="N23" r="O23" sId="4"/>
    <undo index="0" exp="ref" v="1" dr="N22" r="O22" sId="4"/>
    <undo index="0" exp="ref" v="1" dr="N21" r="O21" sId="4"/>
    <undo index="0" exp="ref" v="1" dr="N19" r="O19" sId="4"/>
    <undo index="0" exp="ref" v="1" dr="N18" r="O18" sId="4"/>
    <undo index="0" exp="ref" v="1" dr="N17" r="O17" sId="4"/>
    <undo index="0" exp="ref" v="1" dr="N16" r="O16" sId="4"/>
    <undo index="0" exp="ref" v="1" dr="N15" r="O15" sId="4"/>
    <undo index="0" exp="ref" v="1" dr="N14" r="O14" sId="4"/>
    <undo index="0" exp="ref" v="1" dr="N13" r="O13" sId="4"/>
    <undo index="0" exp="ref" v="1" dr="N12" r="O12" sId="4"/>
    <undo index="65535" exp="ref" v="1" dr="N10" r="O10" sId="4"/>
    <undo index="0" exp="ref" v="1" dr="N9" r="O9" sId="4"/>
    <undo index="0" exp="ref" v="1" dr="N8" r="O8" sId="4"/>
    <undo index="0" exp="ref" v="1" dr="N7" r="O7" sId="4"/>
    <undo index="0" exp="ref" v="1" dr="N6" r="O6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N2" t="inlineStr">
        <is>
          <t>nákupní cena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6">
        <v>44200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0">
        <f>#REF!-#REF!*#REF!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1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1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17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18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21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2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3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s="1" dxf="1">
      <nc r="N35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36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37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38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40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1">
        <f>#REF!-(#REF!*#REF!)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4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s="1" dxf="1">
      <nc r="N54">
        <f>#REF!-(#REF!*#REF!)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5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1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2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3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4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5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6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7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8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9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70">
        <f>#REF!-(#REF!*#REF!)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06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N2" t="inlineStr">
        <is>
          <t>nákupní cena celkem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6">
        <f>#REF!*K6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7">
        <f>#REF!*K7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8">
        <f>#REF!*K8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9">
        <f>#REF!*K9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0">
        <f>K10*#REF!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12">
        <f>#REF!*K12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3">
        <f>#REF!*K13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4">
        <f>#REF!*K14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5">
        <f>#REF!*K15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6">
        <f>#REF!*K16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7">
        <f>#REF!*K17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8">
        <f>#REF!*K18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19">
        <f>#REF!*K19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21">
        <f>#REF!*K21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2">
        <f>#REF!*K22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3">
        <f>#REF!*K23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4">
        <f>#REF!*K24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5">
        <f>#REF!*K25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27">
        <f>#REF!*K27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28">
        <f>#REF!*K28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30">
        <f>#REF!*K30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1">
        <f>#REF!*K31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2">
        <f>#REF!*K32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3">
        <f>#REF!*K33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35">
        <f>#REF!*K35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N36">
        <f>#REF!*K36</f>
      </nc>
      <ndxf>
        <font>
          <sz val="10"/>
          <color auto="1"/>
          <name val="Arial CE"/>
          <charset val="238"/>
          <scheme val="none"/>
        </font>
        <numFmt numFmtId="166" formatCode="_-* #,##0\ &quot;Kč&quot;_-;\-* #,##0\ &quot;Kč&quot;_-;_-* &quot;-&quot;??\ &quot;Kč&quot;_-;_-@_-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7">
        <f>#REF!*K37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8">
        <f>#REF!*K38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40">
        <f>#REF!*K40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1">
        <f>#REF!*K41</f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43">
        <f>#REF!*K43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4">
        <f>#REF!*K44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5">
        <f>#REF!*K45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6">
        <f>#REF!*K46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7">
        <f>#REF!*K47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8">
        <f>#REF!*K48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49">
        <f>#REF!*K49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0">
        <f>#REF!*K50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1">
        <f>#REF!*K51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2">
        <f>#REF!*K52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54">
        <f>#REF!*K54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5">
        <f>#REF!*K55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57">
        <f>#REF!*K57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8">
        <f>#REF!*K58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59">
        <f>#REF!*K59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0">
        <f>#REF!*K60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1">
        <f>#REF!*K61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2">
        <f>#REF!*K62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3">
        <f>#REF!*K63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4">
        <f>#REF!*K64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5">
        <f>#REF!*K65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6">
        <f>#REF!*K66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7">
        <f>#REF!*K67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8">
        <f>#REF!*K68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69">
        <f>#REF!*K69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70">
        <f>#REF!*K70</f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71" start="0" length="0">
      <dxf>
        <font>
          <color rgb="FFFF0000"/>
        </font>
      </dxf>
    </rfmt>
    <rcc rId="0" sId="4" dxf="1">
      <nc r="N72">
        <f>SUM(N3:N71)</f>
      </nc>
      <ndxf>
        <font>
          <color rgb="FFFF0000"/>
        </font>
      </ndxf>
    </rcc>
  </rrc>
  <rrc rId="407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N2" t="inlineStr">
        <is>
          <t>záruční lhůta
v měsících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6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7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8" start="0" length="0">
      <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9" start="0" length="0">
      <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 numFmtId="4">
      <nc r="N10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12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13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14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 numFmtId="4">
      <nc r="N16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17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18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19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21">
        <v>36</v>
      </nc>
      <ndxf>
        <font>
          <color rgb="FFFF0000"/>
        </font>
        <numFmt numFmtId="3" formatCode="#,##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22">
        <v>12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23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24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2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2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 numFmtId="4">
      <nc r="N28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30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31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32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33">
        <v>36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35">
        <v>36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6">
        <v>24</v>
      </nc>
      <ndxf>
        <font>
          <color rgb="FFFF0000"/>
          <name val="Arial"/>
        </font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37">
        <v>60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38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40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1">
        <v>24</v>
      </nc>
      <ndxf>
        <font>
          <color rgb="FFFF0000"/>
        </font>
        <numFmt numFmtId="167" formatCode="#,##0\ _K_č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43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4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6">
        <v>6</v>
      </nc>
      <ndxf>
        <font>
          <color rgb="FFFF0000"/>
        </font>
        <numFmt numFmtId="4" formatCode="#,##0.00"/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47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8">
        <v>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49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N50">
        <v>60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5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 numFmtId="4">
      <nc r="N54">
        <v>24</v>
      </nc>
      <ndxf>
        <font>
          <color rgb="FFFF0000"/>
        </font>
        <numFmt numFmtId="3" formatCode="#,##0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 numFmtId="4">
      <nc r="N55">
        <v>24</v>
      </nc>
      <n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5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5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1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2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3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4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5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6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7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8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69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70" start="0" length="0">
      <dxf>
        <font>
          <color rgb="FFFF0000"/>
        </font>
        <numFmt numFmtId="167" formatCode="#,##0\ _K_č"/>
        <fill>
          <patternFill patternType="solid">
            <bgColor theme="0" tint="-0.149998474074526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08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N2" t="inlineStr">
        <is>
          <t>dodavatel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6" t="inlineStr">
        <is>
          <t>Panasonic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7" t="inlineStr">
        <is>
          <t>AVM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10">
        <v>0</v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1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12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3" t="inlineStr">
        <is>
          <t>AVM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4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16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7" t="inlineStr">
        <is>
          <t>Audiomaster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8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9" t="inlineStr">
        <is>
          <t>prodyTel nebo Monacor.sk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20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s="1" dxf="1">
      <nc r="N21" t="inlineStr">
        <is>
          <t>AT Computer</t>
        </is>
      </nc>
      <ndxf>
        <font>
          <u/>
          <sz val="10"/>
          <color auto="1"/>
          <name val="Arial CE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>
      <nc r="N22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>
      <nc r="N23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s="1" dxf="1">
      <nc r="N24" t="inlineStr">
        <is>
          <t>Exertis</t>
        </is>
      </nc>
      <ndxf>
        <font>
          <u/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25" t="inlineStr">
        <is>
          <t>PanConnect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2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2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28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2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30" t="inlineStr">
        <is>
          <t>Alluteck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1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2" t="inlineStr">
        <is>
          <t>Triton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3" t="inlineStr">
        <is>
          <t>Lightware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34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35" t="inlineStr">
        <is>
          <t>CUE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6" t="inlineStr">
        <is>
          <t>CUE</t>
        </is>
      </nc>
      <ndxf>
        <font>
          <sz val="10"/>
          <color auto="1"/>
          <name val="Arial CE"/>
          <family val="2"/>
          <charset val="238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7" t="inlineStr">
        <is>
          <t>AT Computer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38" t="inlineStr">
        <is>
          <t>Alternativo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39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40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1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2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cc rId="0" sId="4" dxf="1">
      <nc r="N43" t="inlineStr">
        <is>
          <t>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4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5" t="inlineStr">
        <is>
          <t>EET Europarts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6" t="inlineStr">
        <is>
          <t>Krup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7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8" t="inlineStr">
        <is>
          <t>Tasker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49" t="inlineStr">
        <is>
          <t>AQ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50" t="inlineStr">
        <is>
          <t xml:space="preserve">
INTELEK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5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3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6" start="0" length="0">
      <dxf>
        <font>
          <b/>
          <sz val="14"/>
          <color rgb="FFFF0000"/>
        </font>
        <fill>
          <patternFill patternType="solid">
            <bgColor theme="0" tint="-0.14999847407452621"/>
          </patternFill>
        </fill>
        <alignment horizontal="left" vertical="top" wrapText="1" shrinkToFit="1"/>
      </dxf>
    </rfmt>
    <rfmt sheetId="4" sqref="N5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1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2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3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5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6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7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7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09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i/>
          <color rgb="FFFF0000"/>
        </font>
        <alignment vertical="top" wrapText="1"/>
        <protection locked="0"/>
      </dxf>
    </rfmt>
    <rfmt sheetId="4" sqref="N1" start="0" length="0">
      <dxf>
        <font>
          <color rgb="FFFF0000"/>
        </font>
      </dxf>
    </rfmt>
    <rcc rId="0" sId="4" dxf="1">
      <nc r="N2" t="inlineStr">
        <is>
          <t>poznámka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N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5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4" dxf="1">
      <nc r="N6" t="inlineStr">
        <is>
          <t>existuje  i v černém provedení karta v NAVI - PTVMZ60BEJ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7" t="inlineStr">
        <is>
          <t>1500 obě příruby + 150/1m tyče (vše v komaxitu) + 100 manipulace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9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10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11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4" dxf="1">
      <nc r="N12" t="inlineStr">
        <is>
          <t>optimálně do 10m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3" t="inlineStr">
        <is>
          <t>1500 obě příruby + 150/1m tyče (vše v komaxitu) + 100 manipulace</t>
        </is>
      </nc>
      <n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4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1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1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17" t="inlineStr">
        <is>
          <t>instalovat do 1U samostatně, nechat volno 1U nad i pod zařízením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N18" t="inlineStr">
        <is>
          <t>GS1200-5HPV2-EU0101F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1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20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cc rId="0" sId="4" dxf="1">
      <nc r="N21">
        <v>511</v>
      </nc>
      <ndxf>
        <font>
          <sz val="8"/>
          <color rgb="FFFF0000"/>
        </font>
        <alignment vertical="center" wrapText="0"/>
        <border outline="0">
          <left style="thin">
            <color indexed="64"/>
          </left>
        </border>
        <protection locked="1"/>
      </ndxf>
    </rcc>
    <rcc rId="0" sId="4" dxf="1">
      <nc r="N22" t="inlineStr">
        <is>
          <t>Záruka 5 let po registraci na https://xms.cloud.barco.com/add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ndxf>
    </rcc>
    <rfmt sheetId="4" sqref="N2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4" sqref="N2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alignment vertical="center" wrapText="0"/>
        <border outline="0">
          <left style="thin">
            <color indexed="64"/>
          </left>
        </border>
        <protection locked="1"/>
      </dxf>
    </rfmt>
    <rfmt sheetId="4" sqref="N2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26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2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28" start="0" length="0">
      <dxf>
        <font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29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3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4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3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6" start="0" length="0">
      <dxf>
        <font>
          <i val="0"/>
          <color rgb="FFFF0000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37" t="inlineStr">
        <is>
          <t>GS1100-10HP-EU0101F</t>
        </is>
      </nc>
      <n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3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39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40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1" start="0" length="0">
      <dxf>
        <font>
          <sz val="8"/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2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4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N46" t="inlineStr">
        <is>
          <t>instalační materiál z VM</t>
        </is>
      </nc>
      <ndxf>
        <font>
          <sz val="9"/>
          <color rgb="FFFF0000"/>
        </font>
        <fill>
          <patternFill patternType="solid">
            <bgColor theme="0" tint="-0.1499984740745262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N4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4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3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5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6" start="0" length="0">
      <dxf>
        <font>
          <color rgb="FFFF0000"/>
        </font>
        <fill>
          <patternFill patternType="solid">
            <bgColor theme="0" tint="-0.14999847407452621"/>
          </patternFill>
        </fill>
      </dxf>
    </rfmt>
    <rfmt sheetId="4" sqref="N5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5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1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2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3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4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5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6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7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8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69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70" start="0" length="0">
      <dxf>
        <font>
          <sz val="8"/>
          <color rgb="FFFF0000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10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color rgb="FFFF0000"/>
        </font>
      </dxf>
    </rfmt>
    <rfmt sheetId="4" sqref="N2" start="0" length="0">
      <dxf>
        <font>
          <color rgb="FFFF0000"/>
        </font>
        <alignment horizontal="center" vertical="top" wrapText="1" shrinkToFit="1"/>
      </dxf>
    </rfmt>
    <rfmt sheetId="4" sqref="N3" start="0" length="0">
      <dxf>
        <font>
          <color rgb="FFFF0000"/>
        </font>
      </dxf>
    </rfmt>
    <rfmt sheetId="4" sqref="N4" start="0" length="0">
      <dxf>
        <font>
          <color rgb="FFFF0000"/>
        </font>
      </dxf>
    </rfmt>
    <rfmt sheetId="4" sqref="N5" start="0" length="0">
      <dxf>
        <font>
          <color rgb="FFFF0000"/>
        </font>
      </dxf>
    </rfmt>
    <rcc rId="0" sId="4" dxf="1">
      <nc r="N6" t="inlineStr">
        <is>
          <t>kurz 27,5Kč/€</t>
        </is>
      </nc>
      <ndxf>
        <font>
          <color rgb="FFFF0000"/>
        </font>
        <protection locked="1"/>
      </ndxf>
    </rcc>
    <rfmt sheetId="4" sqref="N7" start="0" length="0">
      <dxf>
        <font>
          <color rgb="FFFF0000"/>
        </font>
        <protection locked="1"/>
      </dxf>
    </rfmt>
    <rfmt sheetId="4" sqref="N8" start="0" length="0">
      <dxf>
        <font>
          <color rgb="FFFF0000"/>
        </font>
        <protection locked="1"/>
      </dxf>
    </rfmt>
    <rfmt sheetId="4" sqref="N9" start="0" length="0">
      <dxf>
        <font>
          <color rgb="FFFF0000"/>
        </font>
        <protection locked="1"/>
      </dxf>
    </rfmt>
    <rfmt sheetId="4" sqref="N10" start="0" length="0">
      <dxf>
        <font>
          <color rgb="FFFF0000"/>
        </font>
        <protection locked="1"/>
      </dxf>
    </rfmt>
    <rfmt sheetId="4" sqref="N11" start="0" length="0">
      <dxf>
        <font>
          <color rgb="FFFF0000"/>
        </font>
      </dxf>
    </rfmt>
    <rfmt sheetId="4" sqref="N12" start="0" length="0">
      <dxf>
        <font>
          <color rgb="FFFF0000"/>
        </font>
        <protection locked="1"/>
      </dxf>
    </rfmt>
    <rfmt sheetId="4" sqref="N13" start="0" length="0">
      <dxf>
        <font>
          <color rgb="FFFF0000"/>
        </font>
        <protection locked="1"/>
      </dxf>
    </rfmt>
    <rfmt sheetId="4" sqref="N14" start="0" length="0">
      <dxf>
        <font>
          <color rgb="FFFF0000"/>
        </font>
        <protection locked="1"/>
      </dxf>
    </rfmt>
    <rfmt sheetId="4" sqref="N15" start="0" length="0">
      <dxf>
        <font>
          <color rgb="FFFF0000"/>
        </font>
        <protection locked="1"/>
      </dxf>
    </rfmt>
    <rfmt sheetId="4" sqref="N16" start="0" length="0">
      <dxf>
        <font>
          <color rgb="FFFF0000"/>
        </font>
        <protection locked="1"/>
      </dxf>
    </rfmt>
    <rfmt sheetId="4" sqref="N17" start="0" length="0">
      <dxf>
        <font>
          <color rgb="FFFF0000"/>
        </font>
        <protection locked="1"/>
      </dxf>
    </rfmt>
    <rfmt sheetId="4" sqref="N18" start="0" length="0">
      <dxf>
        <font>
          <color rgb="FFFF0000"/>
        </font>
        <protection locked="1"/>
      </dxf>
    </rfmt>
    <rfmt sheetId="4" sqref="N19" start="0" length="0">
      <dxf>
        <font>
          <color rgb="FFFF0000"/>
        </font>
        <protection locked="1"/>
      </dxf>
    </rfmt>
    <rfmt sheetId="4" sqref="N20" start="0" length="0">
      <dxf>
        <font>
          <color rgb="FFFF0000"/>
        </font>
      </dxf>
    </rfmt>
    <rcc rId="0" sId="4" dxf="1">
      <nc r="N21" t="inlineStr">
        <is>
          <t>case s min. 180W zdrojem s účinnosti až 93%, výkon CPU min. 9200 bodu dle nezávislého testu cpubenchmark.net, operační paměť 8GB DDR4, pevný M.2 SSD disk s kapacitou 256GB, DVD-RW optická mechanika, Gbit síťová karta, Wifi standardu 802.11ac (2x2), Bluetooth, čtečka pam. karet, min. 2x DisplayPort a HDMI, USB Type-C, USB 3.1, klávesnici a myš, operační systém s podporu AD (domény), servisní služba u zákazníka s odezvou do následujícího pracovního dne od nahlášení servisní události</t>
        </is>
      </nc>
      <ndxf>
        <font>
          <color rgb="FFFF0000"/>
        </font>
        <protection locked="1"/>
      </ndxf>
    </rcc>
    <rfmt sheetId="4" sqref="N22" start="0" length="0">
      <dxf>
        <font>
          <color rgb="FFFF0000"/>
        </font>
        <protection locked="1"/>
      </dxf>
    </rfmt>
    <rfmt sheetId="4" sqref="N23" start="0" length="0">
      <dxf>
        <font>
          <color rgb="FFFF0000"/>
        </font>
        <protection locked="1"/>
      </dxf>
    </rfmt>
    <rfmt sheetId="4" sqref="N24" start="0" length="0">
      <dxf>
        <font>
          <color rgb="FFFF0000"/>
        </font>
        <protection locked="1"/>
      </dxf>
    </rfmt>
    <rfmt sheetId="4" sqref="N25" start="0" length="0">
      <dxf>
        <font>
          <color rgb="FFFF0000"/>
        </font>
        <protection locked="1"/>
      </dxf>
    </rfmt>
    <rfmt sheetId="4" sqref="N26" start="0" length="0">
      <dxf>
        <font>
          <color rgb="FFFF0000"/>
        </font>
      </dxf>
    </rfmt>
    <rfmt sheetId="4" sqref="N27" start="0" length="0">
      <dxf>
        <font>
          <color rgb="FFFF0000"/>
        </font>
        <protection locked="1"/>
      </dxf>
    </rfmt>
    <rfmt sheetId="4" sqref="N28" start="0" length="0">
      <dxf>
        <font>
          <color rgb="FFFF0000"/>
        </font>
        <protection locked="1"/>
      </dxf>
    </rfmt>
    <rfmt sheetId="4" sqref="N29" start="0" length="0">
      <dxf>
        <font>
          <color rgb="FFFF0000"/>
        </font>
      </dxf>
    </rfmt>
    <rfmt sheetId="4" sqref="N30" start="0" length="0">
      <dxf>
        <font>
          <color rgb="FFFF0000"/>
        </font>
        <protection locked="1"/>
      </dxf>
    </rfmt>
    <rfmt sheetId="4" sqref="N31" start="0" length="0">
      <dxf>
        <font>
          <color rgb="FFFF0000"/>
        </font>
        <protection locked="1"/>
      </dxf>
    </rfmt>
    <rfmt sheetId="4" sqref="N32" start="0" length="0">
      <dxf>
        <font>
          <color rgb="FFFF0000"/>
        </font>
        <protection locked="1"/>
      </dxf>
    </rfmt>
    <rfmt sheetId="4" sqref="N33" start="0" length="0">
      <dxf>
        <font>
          <color rgb="FFFF0000"/>
        </font>
        <protection locked="1"/>
      </dxf>
    </rfmt>
    <rfmt sheetId="4" sqref="N34" start="0" length="0">
      <dxf>
        <font>
          <color rgb="FFFF0000"/>
        </font>
      </dxf>
    </rfmt>
    <rfmt sheetId="4" sqref="N35" start="0" length="0">
      <dxf>
        <font>
          <color rgb="FFFF0000"/>
        </font>
        <protection locked="1"/>
      </dxf>
    </rfmt>
    <rfmt sheetId="4" sqref="N36" start="0" length="0">
      <dxf>
        <font>
          <color rgb="FFFF0000"/>
        </font>
        <protection locked="1"/>
      </dxf>
    </rfmt>
    <rfmt sheetId="4" sqref="N37" start="0" length="0">
      <dxf>
        <font>
          <color rgb="FFFF0000"/>
        </font>
        <protection locked="1"/>
      </dxf>
    </rfmt>
    <rfmt sheetId="4" sqref="N38" start="0" length="0">
      <dxf>
        <font>
          <color rgb="FFFF0000"/>
        </font>
        <protection locked="1"/>
      </dxf>
    </rfmt>
    <rfmt sheetId="4" sqref="N39" start="0" length="0">
      <dxf>
        <font>
          <color rgb="FFFF0000"/>
        </font>
      </dxf>
    </rfmt>
    <rfmt sheetId="4" sqref="N40" start="0" length="0">
      <dxf>
        <font>
          <color rgb="FFFF0000"/>
        </font>
        <protection locked="1"/>
      </dxf>
    </rfmt>
    <rfmt sheetId="4" sqref="N41" start="0" length="0">
      <dxf>
        <font>
          <color rgb="FFFF0000"/>
        </font>
        <protection locked="1"/>
      </dxf>
    </rfmt>
    <rfmt sheetId="4" sqref="N42" start="0" length="0">
      <dxf>
        <font>
          <color rgb="FFFF0000"/>
        </font>
      </dxf>
    </rfmt>
    <rfmt sheetId="4" sqref="N43" start="0" length="0">
      <dxf>
        <font>
          <color rgb="FFFF0000"/>
        </font>
        <protection locked="1"/>
      </dxf>
    </rfmt>
    <rfmt sheetId="4" sqref="N44" start="0" length="0">
      <dxf>
        <font>
          <color rgb="FFFF0000"/>
        </font>
        <protection locked="1"/>
      </dxf>
    </rfmt>
    <rfmt sheetId="4" sqref="N45" start="0" length="0">
      <dxf>
        <font>
          <color rgb="FFFF0000"/>
        </font>
        <protection locked="1"/>
      </dxf>
    </rfmt>
    <rfmt sheetId="4" sqref="N46" start="0" length="0">
      <dxf>
        <font>
          <color rgb="FFFF0000"/>
        </font>
        <protection locked="1"/>
      </dxf>
    </rfmt>
    <rfmt sheetId="4" sqref="N47" start="0" length="0">
      <dxf>
        <font>
          <color rgb="FFFF0000"/>
        </font>
        <protection locked="1"/>
      </dxf>
    </rfmt>
    <rfmt sheetId="4" sqref="N48" start="0" length="0">
      <dxf>
        <font>
          <color rgb="FFFF0000"/>
        </font>
        <protection locked="1"/>
      </dxf>
    </rfmt>
    <rfmt sheetId="4" sqref="N49" start="0" length="0">
      <dxf>
        <font>
          <color rgb="FFFF0000"/>
        </font>
        <protection locked="1"/>
      </dxf>
    </rfmt>
    <rfmt sheetId="4" sqref="N50" start="0" length="0">
      <dxf>
        <font>
          <color rgb="FFFF0000"/>
        </font>
        <protection locked="1"/>
      </dxf>
    </rfmt>
    <rfmt sheetId="4" sqref="N51" start="0" length="0">
      <dxf>
        <font>
          <color rgb="FFFF0000"/>
        </font>
        <protection locked="1"/>
      </dxf>
    </rfmt>
    <rfmt sheetId="4" sqref="N52" start="0" length="0">
      <dxf>
        <font>
          <color rgb="FFFF0000"/>
        </font>
        <protection locked="1"/>
      </dxf>
    </rfmt>
    <rfmt sheetId="4" sqref="N53" start="0" length="0">
      <dxf>
        <font>
          <color rgb="FFFF0000"/>
        </font>
      </dxf>
    </rfmt>
    <rfmt sheetId="4" sqref="N54" start="0" length="0">
      <dxf>
        <font>
          <color rgb="FFFF0000"/>
        </font>
        <protection locked="1"/>
      </dxf>
    </rfmt>
    <rfmt sheetId="4" sqref="N55" start="0" length="0">
      <dxf>
        <font>
          <color rgb="FFFF0000"/>
        </font>
        <protection locked="1"/>
      </dxf>
    </rfmt>
    <rfmt sheetId="4" sqref="N56" start="0" length="0">
      <dxf>
        <font>
          <color rgb="FFFF0000"/>
        </font>
      </dxf>
    </rfmt>
    <rfmt sheetId="4" sqref="N57" start="0" length="0">
      <dxf>
        <font>
          <color rgb="FFFF0000"/>
        </font>
        <protection locked="1"/>
      </dxf>
    </rfmt>
    <rfmt sheetId="4" sqref="N58" start="0" length="0">
      <dxf>
        <font>
          <color rgb="FFFF0000"/>
        </font>
        <protection locked="1"/>
      </dxf>
    </rfmt>
    <rfmt sheetId="4" sqref="N59" start="0" length="0">
      <dxf>
        <font>
          <color rgb="FFFF0000"/>
        </font>
        <protection locked="1"/>
      </dxf>
    </rfmt>
    <rfmt sheetId="4" sqref="N60" start="0" length="0">
      <dxf>
        <font>
          <color rgb="FFFF0000"/>
        </font>
        <protection locked="1"/>
      </dxf>
    </rfmt>
    <rfmt sheetId="4" sqref="N61" start="0" length="0">
      <dxf>
        <font>
          <color rgb="FFFF0000"/>
        </font>
        <protection locked="1"/>
      </dxf>
    </rfmt>
    <rfmt sheetId="4" sqref="N62" start="0" length="0">
      <dxf>
        <font>
          <color rgb="FFFF0000"/>
        </font>
        <protection locked="1"/>
      </dxf>
    </rfmt>
    <rfmt sheetId="4" sqref="N63" start="0" length="0">
      <dxf>
        <font>
          <color rgb="FFFF0000"/>
        </font>
        <protection locked="1"/>
      </dxf>
    </rfmt>
    <rfmt sheetId="4" sqref="N64" start="0" length="0">
      <dxf>
        <font>
          <color rgb="FFFF0000"/>
        </font>
        <protection locked="1"/>
      </dxf>
    </rfmt>
    <rfmt sheetId="4" sqref="N65" start="0" length="0">
      <dxf>
        <font>
          <color rgb="FFFF0000"/>
        </font>
        <protection locked="1"/>
      </dxf>
    </rfmt>
    <rfmt sheetId="4" sqref="N66" start="0" length="0">
      <dxf>
        <font>
          <color rgb="FFFF0000"/>
        </font>
        <protection locked="1"/>
      </dxf>
    </rfmt>
    <rfmt sheetId="4" sqref="N67" start="0" length="0">
      <dxf>
        <font>
          <color rgb="FFFF0000"/>
        </font>
        <protection locked="1"/>
      </dxf>
    </rfmt>
    <rfmt sheetId="4" sqref="N68" start="0" length="0">
      <dxf>
        <font>
          <color rgb="FFFF0000"/>
        </font>
        <protection locked="1"/>
      </dxf>
    </rfmt>
    <rfmt sheetId="4" sqref="N69" start="0" length="0">
      <dxf>
        <font>
          <color rgb="FFFF0000"/>
        </font>
        <protection locked="1"/>
      </dxf>
    </rfmt>
    <rfmt sheetId="4" sqref="N70" start="0" length="0">
      <dxf>
        <font>
          <color rgb="FFFF0000"/>
        </font>
        <protection locked="1"/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11" sId="4" ref="N1:N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N1:N1048576" start="0" length="0">
      <dxf>
        <font>
          <color rgb="FFFF0000"/>
        </font>
        <protection locked="0"/>
      </dxf>
    </rfmt>
    <rfmt sheetId="4" sqref="N1" start="0" length="0">
      <dxf>
        <font>
          <color rgb="FFFF0000"/>
        </font>
      </dxf>
    </rfmt>
    <rfmt sheetId="4" sqref="N2" start="0" length="0">
      <dxf>
        <font>
          <color rgb="FFFF0000"/>
        </font>
      </dxf>
    </rfmt>
    <rfmt sheetId="4" sqref="N3" start="0" length="0">
      <dxf>
        <font>
          <color rgb="FFFF0000"/>
        </font>
      </dxf>
    </rfmt>
    <rfmt sheetId="4" sqref="N4" start="0" length="0">
      <dxf>
        <font>
          <color rgb="FFFF0000"/>
        </font>
      </dxf>
    </rfmt>
    <rfmt sheetId="4" sqref="N5" start="0" length="0">
      <dxf>
        <font>
          <color rgb="FFFF0000"/>
        </font>
      </dxf>
    </rfmt>
    <rcc rId="0" sId="4" dxf="1">
      <nc r="N6">
        <v>1700</v>
      </nc>
      <ndxf>
        <font>
          <color rgb="FFFF0000"/>
        </font>
        <protection locked="1"/>
      </ndxf>
    </rcc>
    <rfmt sheetId="4" sqref="N7" start="0" length="0">
      <dxf>
        <font>
          <color rgb="FFFF0000"/>
        </font>
        <protection locked="1"/>
      </dxf>
    </rfmt>
    <rfmt sheetId="4" sqref="N8" start="0" length="0">
      <dxf>
        <font>
          <color rgb="FFFF0000"/>
        </font>
        <protection locked="1"/>
      </dxf>
    </rfmt>
    <rfmt sheetId="4" sqref="N9" start="0" length="0">
      <dxf>
        <font>
          <color rgb="FFFF0000"/>
        </font>
        <protection locked="1"/>
      </dxf>
    </rfmt>
    <rfmt sheetId="4" sqref="N10" start="0" length="0">
      <dxf>
        <font>
          <color rgb="FFFF0000"/>
        </font>
        <protection locked="1"/>
      </dxf>
    </rfmt>
    <rfmt sheetId="4" sqref="N11" start="0" length="0">
      <dxf>
        <font>
          <color rgb="FFFF0000"/>
        </font>
      </dxf>
    </rfmt>
    <rfmt sheetId="4" sqref="N12" start="0" length="0">
      <dxf>
        <font>
          <color rgb="FFFF0000"/>
        </font>
        <protection locked="1"/>
      </dxf>
    </rfmt>
    <rfmt sheetId="4" sqref="N13" start="0" length="0">
      <dxf>
        <font>
          <color rgb="FFFF0000"/>
        </font>
        <protection locked="1"/>
      </dxf>
    </rfmt>
    <rfmt sheetId="4" sqref="N14" start="0" length="0">
      <dxf>
        <font>
          <color rgb="FFFF0000"/>
        </font>
        <protection locked="1"/>
      </dxf>
    </rfmt>
    <rfmt sheetId="4" sqref="N15" start="0" length="0">
      <dxf>
        <font>
          <color rgb="FFFF0000"/>
        </font>
        <protection locked="1"/>
      </dxf>
    </rfmt>
    <rfmt sheetId="4" sqref="N16" start="0" length="0">
      <dxf>
        <font>
          <color rgb="FFFF0000"/>
        </font>
        <protection locked="1"/>
      </dxf>
    </rfmt>
    <rfmt sheetId="4" sqref="N17" start="0" length="0">
      <dxf>
        <font>
          <color rgb="FFFF0000"/>
        </font>
        <protection locked="1"/>
      </dxf>
    </rfmt>
    <rfmt sheetId="4" sqref="N18" start="0" length="0">
      <dxf>
        <font>
          <color rgb="FFFF0000"/>
        </font>
        <protection locked="1"/>
      </dxf>
    </rfmt>
    <rfmt sheetId="4" sqref="N19" start="0" length="0">
      <dxf>
        <font>
          <color rgb="FFFF0000"/>
        </font>
        <protection locked="1"/>
      </dxf>
    </rfmt>
    <rfmt sheetId="4" sqref="N20" start="0" length="0">
      <dxf>
        <font>
          <color rgb="FFFF0000"/>
        </font>
      </dxf>
    </rfmt>
    <rcc rId="0" sId="4" dxf="1">
      <nc r="N21" t="inlineStr">
        <is>
          <t>https://www8.hp.com/h20195/v2/GetPDF.aspx/4AA7-4965EEAP.pdf</t>
        </is>
      </nc>
      <ndxf>
        <font>
          <color rgb="FFFF0000"/>
        </font>
        <protection locked="1"/>
      </ndxf>
    </rcc>
    <rfmt sheetId="4" sqref="N22" start="0" length="0">
      <dxf>
        <font>
          <color rgb="FFFF0000"/>
        </font>
        <protection locked="1"/>
      </dxf>
    </rfmt>
    <rfmt sheetId="4" sqref="N23" start="0" length="0">
      <dxf>
        <font>
          <color rgb="FFFF0000"/>
        </font>
        <protection locked="1"/>
      </dxf>
    </rfmt>
    <rfmt sheetId="4" sqref="N24" start="0" length="0">
      <dxf>
        <font>
          <color rgb="FFFF0000"/>
        </font>
        <protection locked="1"/>
      </dxf>
    </rfmt>
    <rfmt sheetId="4" sqref="N25" start="0" length="0">
      <dxf>
        <font>
          <color rgb="FFFF0000"/>
        </font>
        <protection locked="1"/>
      </dxf>
    </rfmt>
    <rfmt sheetId="4" sqref="N26" start="0" length="0">
      <dxf>
        <font>
          <color rgb="FFFF0000"/>
        </font>
      </dxf>
    </rfmt>
    <rfmt sheetId="4" sqref="N27" start="0" length="0">
      <dxf>
        <font>
          <color rgb="FFFF0000"/>
        </font>
        <protection locked="1"/>
      </dxf>
    </rfmt>
    <rfmt sheetId="4" sqref="N28" start="0" length="0">
      <dxf>
        <font>
          <color rgb="FFFF0000"/>
        </font>
        <protection locked="1"/>
      </dxf>
    </rfmt>
    <rfmt sheetId="4" sqref="N29" start="0" length="0">
      <dxf>
        <font>
          <color rgb="FFFF0000"/>
        </font>
      </dxf>
    </rfmt>
    <rfmt sheetId="4" sqref="N30" start="0" length="0">
      <dxf>
        <font>
          <color rgb="FFFF0000"/>
        </font>
        <protection locked="1"/>
      </dxf>
    </rfmt>
    <rfmt sheetId="4" sqref="N31" start="0" length="0">
      <dxf>
        <font>
          <color rgb="FFFF0000"/>
        </font>
        <protection locked="1"/>
      </dxf>
    </rfmt>
    <rfmt sheetId="4" sqref="N32" start="0" length="0">
      <dxf>
        <font>
          <color rgb="FFFF0000"/>
        </font>
        <protection locked="1"/>
      </dxf>
    </rfmt>
    <rfmt sheetId="4" sqref="N33" start="0" length="0">
      <dxf>
        <font>
          <color rgb="FFFF0000"/>
        </font>
        <protection locked="1"/>
      </dxf>
    </rfmt>
    <rfmt sheetId="4" sqref="N34" start="0" length="0">
      <dxf>
        <font>
          <color rgb="FFFF0000"/>
        </font>
      </dxf>
    </rfmt>
    <rfmt sheetId="4" sqref="N35" start="0" length="0">
      <dxf>
        <font>
          <color rgb="FFFF0000"/>
        </font>
        <protection locked="1"/>
      </dxf>
    </rfmt>
    <rfmt sheetId="4" sqref="N36" start="0" length="0">
      <dxf>
        <font>
          <color rgb="FFFF0000"/>
        </font>
        <protection locked="1"/>
      </dxf>
    </rfmt>
    <rfmt sheetId="4" sqref="N37" start="0" length="0">
      <dxf>
        <font>
          <color rgb="FFFF0000"/>
        </font>
        <protection locked="1"/>
      </dxf>
    </rfmt>
    <rfmt sheetId="4" sqref="N38" start="0" length="0">
      <dxf>
        <font>
          <color rgb="FFFF0000"/>
        </font>
        <protection locked="1"/>
      </dxf>
    </rfmt>
    <rfmt sheetId="4" sqref="N39" start="0" length="0">
      <dxf>
        <font>
          <color rgb="FFFF0000"/>
        </font>
      </dxf>
    </rfmt>
    <rfmt sheetId="4" sqref="N40" start="0" length="0">
      <dxf>
        <font>
          <color rgb="FFFF0000"/>
        </font>
        <protection locked="1"/>
      </dxf>
    </rfmt>
    <rfmt sheetId="4" sqref="N41" start="0" length="0">
      <dxf>
        <font>
          <color rgb="FFFF0000"/>
        </font>
        <protection locked="1"/>
      </dxf>
    </rfmt>
    <rfmt sheetId="4" sqref="N42" start="0" length="0">
      <dxf>
        <font>
          <color rgb="FFFF0000"/>
        </font>
      </dxf>
    </rfmt>
    <rfmt sheetId="4" sqref="N43" start="0" length="0">
      <dxf>
        <font>
          <color rgb="FFFF0000"/>
        </font>
        <protection locked="1"/>
      </dxf>
    </rfmt>
    <rfmt sheetId="4" sqref="N44" start="0" length="0">
      <dxf>
        <font>
          <color rgb="FFFF0000"/>
        </font>
        <protection locked="1"/>
      </dxf>
    </rfmt>
    <rfmt sheetId="4" sqref="N45" start="0" length="0">
      <dxf>
        <font>
          <color rgb="FFFF0000"/>
        </font>
        <protection locked="1"/>
      </dxf>
    </rfmt>
    <rfmt sheetId="4" sqref="N46" start="0" length="0">
      <dxf>
        <font>
          <color rgb="FFFF0000"/>
        </font>
        <protection locked="1"/>
      </dxf>
    </rfmt>
    <rfmt sheetId="4" sqref="N47" start="0" length="0">
      <dxf>
        <font>
          <color rgb="FFFF0000"/>
        </font>
        <protection locked="1"/>
      </dxf>
    </rfmt>
    <rfmt sheetId="4" sqref="N48" start="0" length="0">
      <dxf>
        <font>
          <color rgb="FFFF0000"/>
        </font>
        <protection locked="1"/>
      </dxf>
    </rfmt>
    <rfmt sheetId="4" sqref="N49" start="0" length="0">
      <dxf>
        <font>
          <color rgb="FFFF0000"/>
        </font>
        <protection locked="1"/>
      </dxf>
    </rfmt>
    <rfmt sheetId="4" sqref="N50" start="0" length="0">
      <dxf>
        <font>
          <color rgb="FFFF0000"/>
        </font>
        <protection locked="1"/>
      </dxf>
    </rfmt>
    <rfmt sheetId="4" sqref="N51" start="0" length="0">
      <dxf>
        <font>
          <color rgb="FFFF0000"/>
        </font>
        <protection locked="1"/>
      </dxf>
    </rfmt>
    <rfmt sheetId="4" sqref="N52" start="0" length="0">
      <dxf>
        <font>
          <color rgb="FFFF0000"/>
        </font>
        <protection locked="1"/>
      </dxf>
    </rfmt>
    <rfmt sheetId="4" sqref="N53" start="0" length="0">
      <dxf>
        <font>
          <color rgb="FFFF0000"/>
        </font>
      </dxf>
    </rfmt>
    <rfmt sheetId="4" sqref="N54" start="0" length="0">
      <dxf>
        <font>
          <color rgb="FFFF0000"/>
        </font>
        <protection locked="1"/>
      </dxf>
    </rfmt>
    <rfmt sheetId="4" sqref="N55" start="0" length="0">
      <dxf>
        <font>
          <color rgb="FFFF0000"/>
        </font>
        <protection locked="1"/>
      </dxf>
    </rfmt>
    <rfmt sheetId="4" sqref="N56" start="0" length="0">
      <dxf>
        <font>
          <color rgb="FFFF0000"/>
        </font>
      </dxf>
    </rfmt>
    <rfmt sheetId="4" sqref="N57" start="0" length="0">
      <dxf>
        <font>
          <color rgb="FFFF0000"/>
        </font>
        <protection locked="1"/>
      </dxf>
    </rfmt>
    <rfmt sheetId="4" sqref="N58" start="0" length="0">
      <dxf>
        <font>
          <color rgb="FFFF0000"/>
        </font>
        <protection locked="1"/>
      </dxf>
    </rfmt>
    <rfmt sheetId="4" sqref="N59" start="0" length="0">
      <dxf>
        <font>
          <color rgb="FFFF0000"/>
        </font>
        <protection locked="1"/>
      </dxf>
    </rfmt>
    <rfmt sheetId="4" sqref="N60" start="0" length="0">
      <dxf>
        <font>
          <color rgb="FFFF0000"/>
        </font>
        <protection locked="1"/>
      </dxf>
    </rfmt>
    <rfmt sheetId="4" sqref="N61" start="0" length="0">
      <dxf>
        <font>
          <color rgb="FFFF0000"/>
        </font>
        <protection locked="1"/>
      </dxf>
    </rfmt>
    <rfmt sheetId="4" sqref="N62" start="0" length="0">
      <dxf>
        <font>
          <color rgb="FFFF0000"/>
        </font>
        <protection locked="1"/>
      </dxf>
    </rfmt>
    <rfmt sheetId="4" sqref="N63" start="0" length="0">
      <dxf>
        <font>
          <color rgb="FFFF0000"/>
        </font>
        <protection locked="1"/>
      </dxf>
    </rfmt>
    <rfmt sheetId="4" sqref="N64" start="0" length="0">
      <dxf>
        <font>
          <color rgb="FFFF0000"/>
        </font>
        <protection locked="1"/>
      </dxf>
    </rfmt>
    <rfmt sheetId="4" sqref="N65" start="0" length="0">
      <dxf>
        <font>
          <color rgb="FFFF0000"/>
        </font>
        <protection locked="1"/>
      </dxf>
    </rfmt>
    <rfmt sheetId="4" sqref="N66" start="0" length="0">
      <dxf>
        <font>
          <color rgb="FFFF0000"/>
        </font>
        <protection locked="1"/>
      </dxf>
    </rfmt>
    <rfmt sheetId="4" sqref="N67" start="0" length="0">
      <dxf>
        <font>
          <color rgb="FFFF0000"/>
        </font>
        <protection locked="1"/>
      </dxf>
    </rfmt>
    <rfmt sheetId="4" sqref="N68" start="0" length="0">
      <dxf>
        <font>
          <color rgb="FFFF0000"/>
        </font>
        <protection locked="1"/>
      </dxf>
    </rfmt>
    <rfmt sheetId="4" sqref="N69" start="0" length="0">
      <dxf>
        <font>
          <color rgb="FFFF0000"/>
        </font>
        <protection locked="1"/>
      </dxf>
    </rfmt>
    <rfmt sheetId="4" sqref="N70" start="0" length="0">
      <dxf>
        <font>
          <color rgb="FFFF0000"/>
        </font>
        <protection locked="1"/>
      </dxf>
    </rfmt>
    <rfmt sheetId="4" sqref="N71" start="0" length="0">
      <dxf>
        <font>
          <color rgb="FFFF0000"/>
        </font>
      </dxf>
    </rfmt>
    <rfmt sheetId="4" sqref="N72" start="0" length="0">
      <dxf>
        <font>
          <color rgb="FFFF0000"/>
        </font>
      </dxf>
    </rfmt>
  </rrc>
  <rrc rId="412" sId="4" ref="H1:H1048576" action="deleteCol">
    <undo index="65535" exp="area" ref3D="1" dr="$H$1:$H$1048576" dn="Z_39FBE80E_7970_4C33_A679_A4FAFA52E768_.wvu.Cols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H$1:$H$1048576" dn="Z_5A8C5846_FCD8_4C75_AD55_AF757C984B4F_.wvu.Col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undo index="65535" exp="area" ref3D="1" dr="$H$1:$H$1048576" dn="Z_A3E3B2AA_9BB5_41C9_8CA9_3FF2F938F5E3_.wvu.Cols" sId="4"/>
    <rfmt sheetId="4" xfDxf="1" sqref="H1:H1048576" start="0" length="0">
      <dxf>
        <font>
          <color rgb="FFFF0000"/>
        </font>
        <protection locked="0"/>
      </dxf>
    </rfmt>
    <rfmt sheetId="4" sqref="H1" start="0" length="0">
      <dxf>
        <font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H2" t="inlineStr">
        <is>
          <t>popis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3" start="0" length="0">
      <dxf>
        <font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4" start="0" length="0">
      <dxf>
        <font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1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5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1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0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6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27" start="0" length="0">
      <dxf>
        <font>
          <i/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8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29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3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4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3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6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39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40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1" start="0" length="0">
      <dxf>
        <font>
          <color rgb="FFFF0000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2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4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6" start="0" length="0">
      <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4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3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5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6" start="0" length="0">
      <dxf>
        <font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H5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5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1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2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3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4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5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6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7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8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69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70" start="0" length="0">
      <dxf>
        <font>
          <color rgb="FFFF0000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H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4" sqref="H72" start="0" length="0">
      <dxf>
        <font>
          <sz val="14"/>
          <color rgb="FFFF0000"/>
        </font>
      </dxf>
    </rfmt>
  </rrc>
  <rrc rId="413" sId="4" ref="C1:C1048576" action="deleteCol">
    <undo index="1" exp="area" ref3D="1" dr="$B$1:$C$1048576" dn="Z_39FBE80E_7970_4C33_A679_A4FAFA52E768_.wvu.Cols" sId="4"/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1" exp="area" ref3D="1" dr="$B$1:$C$1048576" dn="Z_5A8C5846_FCD8_4C75_AD55_AF757C984B4F_.wvu.Col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undo index="1" exp="area" ref3D="1" dr="$B$1:$C$1048576" dn="Z_A3E3B2AA_9BB5_41C9_8CA9_3FF2F938F5E3_.wvu.Cols" sId="4"/>
    <rfmt sheetId="4" xfDxf="1" sqref="C1:C1048576" start="0" length="0">
      <dxf>
        <font>
          <color rgb="FFFF0000"/>
        </font>
        <protection locked="0"/>
      </dxf>
    </rfmt>
    <rfmt sheetId="4" sqref="C1" start="0" length="0">
      <dxf>
        <font>
          <color rgb="FFFF0000"/>
        </font>
      </dxf>
    </rfmt>
    <rcc rId="0" sId="4" dxf="1">
      <nc r="C2" t="inlineStr">
        <is>
          <t>foto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6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7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8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9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0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1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1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21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2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3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4" start="0" length="0">
      <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2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3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3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6" start="0" length="0">
      <dxf>
        <font>
          <i/>
          <color rgb="FFFF0000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4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4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6" start="0" length="0">
      <dxf>
        <font>
          <b/>
          <sz val="14"/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4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5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5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5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1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2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3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4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5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6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7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8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69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70" start="0" length="0">
      <dxf>
        <font>
          <color rgb="FFFF000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fmt sheetId="4" sqref="C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4" sqref="C72" start="0" length="0">
      <dxf>
        <font>
          <sz val="14"/>
          <color rgb="FFFF0000"/>
        </font>
      </dxf>
    </rfmt>
  </rrc>
  <rrc rId="414" sId="4" ref="C1:C1048576" action="deleteCol">
    <undo index="65535" exp="area" ref3D="1" dr="$A$2:$XFD$2" dn="Názvy_tisku" sId="4"/>
    <undo index="65535" exp="area" ref3D="1" dr="$A$2:$XFD$2" dn="Z_39FBE80E_7970_4C33_A679_A4FAFA52E768_.wvu.PrintTitles" sId="4"/>
    <undo index="65535" exp="area" ref3D="1" dr="$A$2:$XFD$2" dn="Z_C813679C_1F25_4E8B_B995_533787F0CCF2_.wvu.PrintTitles" sId="4"/>
    <undo index="65535" exp="area" ref3D="1" dr="$A$2:$XFD$2" dn="Z_D80F4BCD_90E6_4CF9_BB80_CD28A212AF14_.wvu.PrintTitles" sId="4"/>
    <undo index="65535" exp="area" ref3D="1" dr="$A$2:$XFD$2" dn="Z_F18F5723_E1DD_4928_A1A8_38350028BAD1_.wvu.PrintTitles" sId="4"/>
    <undo index="65535" exp="area" ref3D="1" dr="$A$2:$XFD$2" dn="Z_5A8C5846_FCD8_4C75_AD55_AF757C984B4F_.wvu.PrintTitles" sId="4"/>
    <undo index="65535" exp="area" ref3D="1" dr="$A$2:$XFD$2" dn="Z_4D0D2B2A_9DF8_458C_AAEE_86A80A3339F0_.wvu.PrintTitles" sId="4"/>
    <undo index="65535" exp="area" ref3D="1" dr="$A$2:$XFD$2" dn="Z_A3E3B2AA_9BB5_41C9_8CA9_3FF2F938F5E3_.wvu.PrintTitles" sId="4"/>
    <rfmt sheetId="4" xfDxf="1" sqref="C1:C1048576" start="0" length="0">
      <dxf>
        <font>
          <color rgb="FFFF0000"/>
        </font>
        <protection locked="0"/>
      </dxf>
    </rfmt>
    <rfmt sheetId="4" sqref="C1" start="0" length="0">
      <dxf>
        <font>
          <b/>
          <sz val="14"/>
          <color rgb="FFFF0000"/>
        </font>
        <alignment horizontal="center" vertical="top" wrapText="1"/>
        <border outline="0">
          <bottom style="thin">
            <color indexed="64"/>
          </bottom>
        </border>
      </dxf>
    </rfmt>
    <rcc rId="0" sId="4" dxf="1">
      <nc r="C2" t="inlineStr">
        <is>
          <t>kód Navision</t>
        </is>
      </nc>
      <ndxf>
        <font>
          <color rgb="FFFF0000"/>
        </font>
        <alignment horizontal="center" vertical="top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C3" start="0" length="0">
      <dxf>
        <font>
          <b/>
          <sz val="14"/>
          <color rgb="FFFF0000"/>
        </font>
        <fill>
          <patternFill patternType="solid">
            <bgColor rgb="FFFFFF00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4" start="0" length="0">
      <dxf>
        <font>
          <b/>
          <sz val="14"/>
          <color rgb="FFFF0000"/>
        </font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5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6" t="inlineStr">
        <is>
          <t>PANPT-VMZ61EJ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7" t="inlineStr">
        <is>
          <t>AVMDRZPROJ 2.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8" t="inlineStr">
        <is>
          <t>UNIVERZALNI_PLATNA.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9" t="inlineStr">
        <is>
          <t>JTMAC202-02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0" t="inlineStr">
        <is>
          <t>SMAPODUM624_S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11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12" t="inlineStr">
        <is>
          <t>JBLCBT50LAW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3" t="inlineStr">
        <is>
          <t>AVMDRZPROJ 2.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4" t="inlineStr">
        <is>
          <t>CROXLS1002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15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C16" t="inlineStr">
        <is>
          <t>BSSSWBLU101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7" t="inlineStr">
        <is>
          <t>BSSSWBLUDAN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8" t="inlineStr">
        <is>
          <t>ZYXGS1200-5HP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19" t="inlineStr">
        <is>
          <t>DANAVIOUSBIO22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20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21" t="inlineStr">
        <is>
          <t>HP_4C5J7AV_01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22" t="inlineStr">
        <is>
          <t>BARC10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23" t="inlineStr">
        <is>
          <t>BARCXBUTTON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24" t="inlineStr">
        <is>
          <t>BARCLICKSHARETRAY</t>
        </is>
      </nc>
      <ndxf>
        <font>
          <color rgb="FFFF0000"/>
        </font>
        <alignment horizontal="left" vertical="center" wrapText="1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25" t="inlineStr">
        <is>
          <t>PNCECFR02
PNCUN4SSB
PNCU2FRSB
PNCPU4BSB
PNCHHMM20
2x PNCUUMF20
PNCLLMM20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2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fmt sheetId="4" sqref="C27" start="0" length="0">
      <dxf>
        <font>
          <i/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dxf>
    </rfmt>
    <rcc rId="0" sId="4" dxf="1">
      <nc r="C28" t="inlineStr">
        <is>
          <t>KRUUS3344I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2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30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1" t="inlineStr">
        <is>
          <t>UNIVERZALNI_ROZVADEC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2" t="inlineStr">
        <is>
          <t>TRIRABPDX03A1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3" t="inlineStr">
        <is>
          <t>LIGMMX6X2HT220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34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35" t="inlineStr">
        <is>
          <t>CUECS0414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6" t="inlineStr">
        <is>
          <t>CUECS0452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7" t="inlineStr">
        <is>
          <t>ZYXGS1100-10HPV2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38" t="inlineStr">
        <is>
          <t>NIONETIOPPDU4C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39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s="1" dxf="1">
      <nc r="C40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C41" t="inlineStr">
        <is>
          <t>UNIVERZALNI_NABYTEK</t>
        </is>
      </nc>
      <ndxf>
        <font>
          <sz val="10"/>
          <color auto="1"/>
          <name val="Arial CE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C42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43" t="inlineStr">
        <is>
          <t>SOL-SXKD-6-FTPLSOH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4" t="inlineStr">
        <is>
          <t>BEL1583ENH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5" t="inlineStr">
        <is>
          <t>VIVPROHDMIHD2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6" t="inlineStr">
        <is>
          <t>KRUKUPAA2</t>
        </is>
      </nc>
      <ndxf>
        <font>
          <color rgb="FFFF0000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7" t="inlineStr">
        <is>
          <t>TASC118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8" t="inlineStr">
        <is>
          <t>TASC301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49" t="inlineStr">
        <is>
          <t>AQUAQ625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0" t="inlineStr">
        <is>
          <t>SOL-C6-315GY-2MB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1" t="inlineStr">
        <is>
          <t>UNIVERZALNI_KABELY_M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2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53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54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5" t="inlineStr">
        <is>
          <t>UNIVERZALNI_INSTAL_M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56" start="0" length="0">
      <dxf>
        <font>
          <b/>
          <sz val="14"/>
          <color rgb="FFFF0000"/>
        </font>
        <fill>
          <patternFill patternType="solid">
            <bgColor theme="2" tint="-9.9978637043366805E-2"/>
          </patternFill>
        </fill>
        <alignment horizontal="left" vertical="top" wrapText="1" shrinkToFit="1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C57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5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1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2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3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4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5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6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7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8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69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cc rId="0" sId="4" dxf="1">
      <nc r="C70" t="inlineStr">
        <is>
          <t>Inst_prac</t>
        </is>
      </nc>
      <ndxf>
        <font>
          <color rgb="FFFF0000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1"/>
      </ndxf>
    </rcc>
    <rfmt sheetId="4" sqref="C71" start="0" length="0">
      <dxf>
        <font>
          <color rgb="FFFF0000"/>
        </font>
        <border outline="0">
          <top style="thin">
            <color indexed="64"/>
          </top>
          <bottom style="medium">
            <color indexed="64"/>
          </bottom>
        </border>
      </dxf>
    </rfmt>
    <rfmt sheetId="4" sqref="C72" start="0" length="0">
      <dxf>
        <font>
          <sz val="14"/>
          <color rgb="FFFF0000"/>
        </font>
      </dxf>
    </rfmt>
  </rrc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UA3'!$A$1:$J$73</formula>
    <oldFormula>'Posluchárna UA3'!$A$1:$J$73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UA3'!$B:$B</formula>
    <oldFormula>'Posluchárna UA3'!$B:$B,'Posluchárna UA3'!#REF!,'Posluchárna UA3'!#REF!</oldFormula>
  </rdn>
  <rdn rId="0" localSheetId="2" customView="1" name="Z_A3E3B2AA_9BB5_41C9_8CA9_3FF2F938F5E3_.wvu.FilterData" hidden="1" oldHidden="1">
    <formula>'Posluchárna UA3'!$A$2:$J$109</formula>
    <oldFormula>'Posluchárna UA3'!$A$2:$J$109</oldFormula>
  </rdn>
  <rdn rId="0" localSheetId="3" customView="1" name="Z_A3E3B2AA_9BB5_41C9_8CA9_3FF2F938F5E3_.wvu.PrintArea" hidden="1" oldHidden="1">
    <formula>'Posluchárna UA4'!$A$1:$J$72</formula>
    <oldFormula>'Posluchárna UA4'!$A$1:$J$72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UA4'!$B:$B</formula>
    <oldFormula>'Posluchárna UA4'!$B:$B,'Posluchárna UA4'!#REF!,'Posluchárna UA4'!#REF!</oldFormula>
  </rdn>
  <rdn rId="0" localSheetId="3" customView="1" name="Z_A3E3B2AA_9BB5_41C9_8CA9_3FF2F938F5E3_.wvu.FilterData" hidden="1" oldHidden="1">
    <formula>'Posluchárna UA4'!$A$2:$J$108</formula>
    <oldFormula>'Posluchárna UA4'!$A$2:$J$108</oldFormula>
  </rdn>
  <rdn rId="0" localSheetId="4" customView="1" name="Z_A3E3B2AA_9BB5_41C9_8CA9_3FF2F938F5E3_.wvu.PrintArea" hidden="1" oldHidden="1">
    <formula>'Posluchárna UA5'!$A$1:$J$72</formula>
    <oldFormula>'Posluchárna UA5'!$A$1:$J$72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UA5'!$B:$B</formula>
    <oldFormula>'Posluchárna UA5'!$B:$B,'Posluchárna UA5'!#REF!,'Posluchárna UA5'!#REF!</oldFormula>
  </rdn>
  <rdn rId="0" localSheetId="4" customView="1" name="Z_A3E3B2AA_9BB5_41C9_8CA9_3FF2F938F5E3_.wvu.FilterData" hidden="1" oldHidden="1">
    <formula>'Posluchárna UA5'!$A$2:$J$108</formula>
    <oldFormula>'Posluchárna UA5'!$A$2:$J$108</oldFormula>
  </rdn>
  <rcv guid="{A3E3B2AA-9BB5-41C9-8CA9-3FF2F938F5E3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4">
    <oc r="K6">
      <v>3438</v>
    </oc>
    <nc r="K6"/>
  </rcc>
  <rcc rId="429" sId="4">
    <oc r="K21" t="inlineStr">
      <is>
        <t>https://www.fujitsu.com/emeia/products/computing/pc/desktops/esprimo-d958/index.html</t>
      </is>
    </oc>
    <nc r="K21"/>
  </rcc>
  <rcc rId="430" sId="4">
    <oc r="L21" t="inlineStr">
      <is>
        <t>Premio Integra I560 extra konfigurace + https://www.fspgroupusa.com/ecommerce/retail-products/hpt650m.html</t>
      </is>
    </oc>
    <nc r="L21"/>
  </rcc>
  <rcc rId="431" sId="3">
    <oc r="K6">
      <v>6719</v>
    </oc>
    <nc r="K6"/>
  </rcc>
  <rcc rId="432" sId="3">
    <oc r="K21" t="inlineStr">
      <is>
        <t>https://www.fujitsu.com/emeia/products/computing/pc/desktops/esprimo-d958/index.html</t>
      </is>
    </oc>
    <nc r="K21"/>
  </rcc>
  <rcc rId="433" sId="3">
    <oc r="L21" t="inlineStr">
      <is>
        <t>Premio Integra I560 extra konfigurace + https://www.fspgroupusa.com/ecommerce/retail-products/hpt650m.html</t>
      </is>
    </oc>
    <nc r="L21"/>
  </rcc>
  <rcc rId="434" sId="2">
    <oc r="K6">
      <v>6719</v>
    </oc>
    <nc r="K6"/>
  </rcc>
  <rcc rId="435" sId="2">
    <oc r="K19" t="inlineStr">
      <is>
        <t>https://www.fujitsu.com/emeia/products/computing/pc/desktops/esprimo-d958/index.html</t>
      </is>
    </oc>
    <nc r="K19"/>
  </rcc>
  <rcc rId="436" sId="2">
    <oc r="L19" t="inlineStr">
      <is>
        <t>Premio Integra I560 extra konfigurace + https://www.fspgroupusa.com/ecommerce/retail-products/hpt650m.html</t>
      </is>
    </oc>
    <nc r="L19"/>
  </rcc>
  <rcv guid="{A3E3B2AA-9BB5-41C9-8CA9-3FF2F938F5E3}" action="delete"/>
  <rdn rId="0" localSheetId="1" customView="1" name="Z_A3E3B2AA_9BB5_41C9_8CA9_3FF2F938F5E3_.wvu.PrintArea" hidden="1" oldHidden="1">
    <formula>Rekapitulace!$A$1:$E$19</formula>
    <oldFormula>Rekapitulace!$A$1:$E$19</oldFormula>
  </rdn>
  <rdn rId="0" localSheetId="2" customView="1" name="Z_A3E3B2AA_9BB5_41C9_8CA9_3FF2F938F5E3_.wvu.PrintArea" hidden="1" oldHidden="1">
    <formula>'Posluchárna UA3'!$A$1:$J$73</formula>
    <oldFormula>'Posluchárna UA3'!$A$1:$J$73</oldFormula>
  </rdn>
  <rdn rId="0" localSheetId="2" customView="1" name="Z_A3E3B2AA_9BB5_41C9_8CA9_3FF2F938F5E3_.wvu.PrintTitles" hidden="1" oldHidden="1">
    <formula>'Posluchárna UA3'!$2:$2</formula>
    <oldFormula>'Posluchárna UA3'!$2:$2</oldFormula>
  </rdn>
  <rdn rId="0" localSheetId="2" customView="1" name="Z_A3E3B2AA_9BB5_41C9_8CA9_3FF2F938F5E3_.wvu.Cols" hidden="1" oldHidden="1">
    <formula>'Posluchárna UA3'!$B:$B</formula>
    <oldFormula>'Posluchárna UA3'!$B:$B</oldFormula>
  </rdn>
  <rdn rId="0" localSheetId="2" customView="1" name="Z_A3E3B2AA_9BB5_41C9_8CA9_3FF2F938F5E3_.wvu.FilterData" hidden="1" oldHidden="1">
    <formula>'Posluchárna UA3'!$A$2:$J$109</formula>
    <oldFormula>'Posluchárna UA3'!$A$2:$J$109</oldFormula>
  </rdn>
  <rdn rId="0" localSheetId="3" customView="1" name="Z_A3E3B2AA_9BB5_41C9_8CA9_3FF2F938F5E3_.wvu.PrintArea" hidden="1" oldHidden="1">
    <formula>'Posluchárna UA4'!$A$1:$J$72</formula>
    <oldFormula>'Posluchárna UA4'!$A$1:$J$72</oldFormula>
  </rdn>
  <rdn rId="0" localSheetId="3" customView="1" name="Z_A3E3B2AA_9BB5_41C9_8CA9_3FF2F938F5E3_.wvu.PrintTitles" hidden="1" oldHidden="1">
    <formula>'Posluchárna UA4'!$2:$2</formula>
    <oldFormula>'Posluchárna UA4'!$2:$2</oldFormula>
  </rdn>
  <rdn rId="0" localSheetId="3" customView="1" name="Z_A3E3B2AA_9BB5_41C9_8CA9_3FF2F938F5E3_.wvu.Cols" hidden="1" oldHidden="1">
    <formula>'Posluchárna UA4'!$B:$B</formula>
    <oldFormula>'Posluchárna UA4'!$B:$B</oldFormula>
  </rdn>
  <rdn rId="0" localSheetId="3" customView="1" name="Z_A3E3B2AA_9BB5_41C9_8CA9_3FF2F938F5E3_.wvu.FilterData" hidden="1" oldHidden="1">
    <formula>'Posluchárna UA4'!$A$2:$J$108</formula>
    <oldFormula>'Posluchárna UA4'!$A$2:$J$108</oldFormula>
  </rdn>
  <rdn rId="0" localSheetId="4" customView="1" name="Z_A3E3B2AA_9BB5_41C9_8CA9_3FF2F938F5E3_.wvu.PrintArea" hidden="1" oldHidden="1">
    <formula>'Posluchárna UA5'!$A$1:$J$72</formula>
    <oldFormula>'Posluchárna UA5'!$A$1:$J$72</oldFormula>
  </rdn>
  <rdn rId="0" localSheetId="4" customView="1" name="Z_A3E3B2AA_9BB5_41C9_8CA9_3FF2F938F5E3_.wvu.PrintTitles" hidden="1" oldHidden="1">
    <formula>'Posluchárna UA5'!$2:$2</formula>
    <oldFormula>'Posluchárna UA5'!$2:$2</oldFormula>
  </rdn>
  <rdn rId="0" localSheetId="4" customView="1" name="Z_A3E3B2AA_9BB5_41C9_8CA9_3FF2F938F5E3_.wvu.Cols" hidden="1" oldHidden="1">
    <formula>'Posluchárna UA5'!$B:$B</formula>
    <oldFormula>'Posluchárna UA5'!$B:$B</oldFormula>
  </rdn>
  <rdn rId="0" localSheetId="4" customView="1" name="Z_A3E3B2AA_9BB5_41C9_8CA9_3FF2F938F5E3_.wvu.FilterData" hidden="1" oldHidden="1">
    <formula>'Posluchárna UA5'!$A$2:$J$108</formula>
    <oldFormula>'Posluchárna UA5'!$A$2:$J$108</oldFormula>
  </rdn>
  <rcv guid="{A3E3B2AA-9BB5-41C9-8CA9-3FF2F938F5E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2">
    <oc r="F28" t="inlineStr">
      <is>
        <t>19" hliníková racková konstrukce pro instalaci do katery, výška 15U.</t>
      </is>
    </oc>
    <nc r="F28" t="inlineStr">
      <is>
        <t>19" hliníková racková konstrukce pro instalaci do katedry, výška 15U.</t>
      </is>
    </nc>
  </rcc>
  <rcc rId="451" sId="2">
    <oc r="E36" t="inlineStr">
      <is>
        <t>controlCUE-two</t>
      </is>
    </oc>
    <nc r="E36" t="inlineStr">
      <is>
        <t>controlCUE-three</t>
      </is>
    </nc>
  </rcc>
  <rrc rId="452" sId="2" ref="A37:XFD37" action="insertRow">
    <undo index="65535" exp="area" ref3D="1" dr="$B$1:$B$1048576" dn="Z_A3E3B2AA_9BB5_41C9_8CA9_3FF2F938F5E3_.wvu.Cols" sId="2"/>
    <undo index="1" exp="area" ref3D="1" dr="$B$1:$B$1048576" dn="Z_39FBE80E_7970_4C33_A679_A4FAFA52E768_.wvu.Cols" sId="2"/>
    <undo index="1" exp="area" ref3D="1" dr="$B$1:$B$1048576" dn="Z_5A8C5846_FCD8_4C75_AD55_AF757C984B4F_.wvu.Cols" sId="2"/>
  </rrc>
  <rcc rId="453" sId="2">
    <nc r="C37" t="inlineStr">
      <is>
        <t>Kontrolér</t>
      </is>
    </nc>
  </rcc>
  <rcc rId="454" sId="2">
    <nc r="D37" t="inlineStr">
      <is>
        <t>CUE</t>
      </is>
    </nc>
  </rcc>
  <rcc rId="455" sId="2">
    <nc r="E37" t="inlineStr">
      <is>
        <t>smartCUE-versatile</t>
      </is>
    </nc>
  </rcc>
  <rcc rId="456" sId="2">
    <oc r="F36" t="inlineStr">
      <is>
        <t>Kontrolér řídicího systému. Minimální technické parametry kontroléru: 256MB RAM, 6x RS232, 8x IR, 8x IO, 4x relé, audio in/out, 1x LAN, slot pro SD kartu, vestavěný webový server.</t>
      </is>
    </oc>
    <nc r="F36" t="inlineStr">
      <is>
        <t>Kontrolér řídicího systému. Minimální technické parametry kontroléru: 2 GB RAM, 4x RS232, 8x univerzální port (digital I/O, IR, RS out), 2x relé, 1x LAN, vestavěný webový server.</t>
      </is>
    </nc>
  </rcc>
  <rcc rId="457" sId="2">
    <nc r="F37" t="inlineStr">
      <is>
        <t>Rozšiřující modul, 3 x RS232, 8 x multifunkční versatile port, připojení do LAN, napájení PoE</t>
      </is>
    </nc>
  </rcc>
  <rcc rId="458" sId="2">
    <nc r="G37" t="inlineStr">
      <is>
        <t>ks</t>
      </is>
    </nc>
  </rcc>
  <rcc rId="459" sId="2">
    <nc r="H37">
      <v>1</v>
    </nc>
  </rcc>
  <rcc rId="460" sId="2" numFmtId="34">
    <oc r="I36">
      <v>37160</v>
    </oc>
    <nc r="I36">
      <v>29490</v>
    </nc>
  </rcc>
  <rcc rId="461" sId="2" numFmtId="34">
    <nc r="I37">
      <v>19880</v>
    </nc>
  </rcc>
  <rcc rId="462" sId="2">
    <nc r="J37">
      <f>I37*H37</f>
    </nc>
  </rcc>
  <rrc rId="463" sId="2" ref="A38:XFD38" action="insertRow">
    <undo index="65535" exp="area" ref3D="1" dr="$B$1:$B$1048576" dn="Z_A3E3B2AA_9BB5_41C9_8CA9_3FF2F938F5E3_.wvu.Cols" sId="2"/>
    <undo index="1" exp="area" ref3D="1" dr="$B$1:$B$1048576" dn="Z_39FBE80E_7970_4C33_A679_A4FAFA52E768_.wvu.Cols" sId="2"/>
    <undo index="1" exp="area" ref3D="1" dr="$B$1:$B$1048576" dn="Z_5A8C5846_FCD8_4C75_AD55_AF757C984B4F_.wvu.Cols" sId="2"/>
  </rrc>
  <rcc rId="464" sId="2" xfDxf="1" dxf="1">
    <nc r="C38" t="inlineStr">
      <is>
        <t>adaptér</t>
      </is>
    </nc>
    <ndxf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2">
    <nc r="D38" t="inlineStr">
      <is>
        <t>CUE</t>
      </is>
    </nc>
  </rcc>
  <rcc rId="466" sId="2">
    <nc r="C38" t="inlineStr">
      <is>
        <t>Adaptér</t>
      </is>
    </nc>
  </rcc>
  <rcc rId="467" sId="2">
    <nc r="F38" t="inlineStr">
      <is>
        <t>N</t>
      </is>
    </nc>
  </rcc>
  <rcc rId="468" sId="2">
    <nc r="F38" t="inlineStr">
      <is>
        <t>Napájecí adaptér</t>
      </is>
    </nc>
  </rcc>
  <rcc rId="469" sId="2">
    <nc r="G38" t="inlineStr">
      <is>
        <t>ks</t>
      </is>
    </nc>
  </rcc>
  <rcc rId="470" sId="2">
    <nc r="H38">
      <v>1</v>
    </nc>
  </rcc>
  <rcc rId="471" sId="2" xfDxf="1" dxf="1">
    <nc r="L38" t="inlineStr">
      <is>
        <t>adaptér CS0327-001</t>
      </is>
    </nc>
    <ndxf/>
  </rcc>
  <rcc rId="472" sId="2" numFmtId="34">
    <nc r="I38">
      <v>1290</v>
    </nc>
  </rcc>
  <rcc rId="473" sId="2">
    <nc r="J38">
      <f>I38*H38</f>
    </nc>
  </rcc>
  <rcc rId="474" sId="2">
    <nc r="E38" t="inlineStr">
      <is>
        <t>adaptér CS0327-001</t>
      </is>
    </nc>
  </rcc>
  <rcc rId="475" sId="3">
    <oc r="D6" t="inlineStr">
      <is>
        <t>Panasonic</t>
      </is>
    </oc>
    <nc r="D6" t="inlineStr">
      <is>
        <t>OPTOMA</t>
      </is>
    </nc>
  </rcc>
  <rcc rId="476" sId="3">
    <oc r="E6" t="inlineStr">
      <is>
        <t>PT-MZ880WEJ</t>
      </is>
    </oc>
    <nc r="E6" t="inlineStr">
      <is>
        <t>ZU820T</t>
      </is>
    </nc>
  </rcc>
  <rcc rId="477" sId="2">
    <oc r="F6" t="inlineStr">
      <is>
        <t>Konferenční datový projektor s minimálními parametry: technologie laser + 3LCD, rozlišení min. 1920x 1200,  výkon  min. 8000 ANSI lumenů, kontrast min. 3000 000 : 1, obrazové vstupy min. 2 x HDMI, VGA, HDBaseT, hmotnost max. 19 kg, včetně objektivu s min. projekčním rozsahem 1,6 -2,5 :1.</t>
      </is>
    </oc>
    <nc r="F6" t="inlineStr">
      <is>
        <t>Konferenční datový projektor s minimálními parametry: technologie laser + 3LCD, rozlišení min. 1920x 1200,  výkon  min. 8000 lumenů, kontrast min. 3000 000 : 1, obrazové vstupy min. 2 x HDMI, VGA, HDBaseT, hmotnost max. 19 kg, včetně objektivu s min. projekčním rozsahem 1,6 -2,5 :1.</t>
      </is>
    </nc>
  </rcc>
  <rcc rId="478" sId="3">
    <nc r="F6" t="inlineStr">
      <is>
        <t>Konferenční datový projektor s minimálními parametry: technologie laser + DLP, rozlišení min. 1920x 1200,  výkon  min. 8800 lumenů, kontrast min. 3 000 000 : 1, obrazové vstupy min. 2 x HDMI, VGA, HDBaseT, hmotnost max. 19 kg, včetně objektivu s min. projekčním rozsahem 1,6 -2,5 :1.</t>
      </is>
    </nc>
  </rcc>
  <rcc rId="479" sId="3">
    <nc r="F6" t="inlineStr">
      <is>
        <t>Konferenční datový projektor s minimálními parametry: technologie laser + DLP, rozlišení min. 1920x 1200,  výkon  min. 8800 lumenů, kontrast min. 3 000 000 : 1, obrazové vstupy min. 2 x HDMI, VGA, HDBaseT, hmotnost max. 15 kg, včetně objektivu s min. projekčním rozsahem 1,6 -2,5 :1.</t>
      </is>
    </nc>
  </rcc>
  <rcc rId="480" sId="3">
    <oc r="F6" t="inlineStr">
      <is>
        <t>Konferenční datový projektor s minimálními parametry: technologie laser + 3LCD, rozlišení min. 1920x 1200,  výkon  min. 8000 ANSI lumenů, kontrast min. 3000 000 : 1, obrazové vstupy min. 2 x HDMI, VGA, HDBaseT, hmotnost max. 19 kg, včetně objektivu s min. projekčním rozsahem 1,6 -2,5 :1.</t>
      </is>
    </oc>
    <nc r="F6" t="inlineStr">
      <is>
        <t>Konferenční datový projektor s minimálními parametry: technologie laser + DLP, rozlišení min. 1920x 1200,  výkon  min. 8800 lumenů, kontrast min. 3 000 000 : 1, obrazové vstupy min. 2 x HDMI, VGA, HDBaseT, hmotnost max. 15 kg, včetně objektivu s min. projekčním rozsahem 1,25 -2,0 :1.</t>
      </is>
    </nc>
  </rcc>
  <rcc rId="481" sId="3">
    <oc r="F27" t="inlineStr">
      <is>
        <t>VCF systém + kamera + příslušenství je d¨separátní dodávkou investora</t>
      </is>
    </oc>
    <nc r="F27" t="inlineStr">
      <is>
        <t>VCF systém + kamera + příslušenství je separátní dodávkou investora</t>
      </is>
    </nc>
  </rcc>
  <rcc rId="482" sId="2">
    <oc r="F25" t="inlineStr">
      <is>
        <t>VCF systém + kamera + příslušenství je d¨separátní dodávkou investora</t>
      </is>
    </oc>
    <nc r="F25" t="inlineStr">
      <is>
        <t>VCF systém + kamera + příslušenství je separátní dodávkou investora</t>
      </is>
    </nc>
  </rcc>
  <rcc rId="483" sId="4">
    <oc r="F27" t="inlineStr">
      <is>
        <t>VCF systém + kamera + příslušenství je d¨separátní dodávkou investora</t>
      </is>
    </oc>
    <nc r="F27" t="inlineStr">
      <is>
        <t>VCF systém + kamera + příslušenství je separátní dodávkou investora</t>
      </is>
    </nc>
  </rcc>
  <rcc rId="484" sId="3" numFmtId="34">
    <oc r="I6">
      <v>183430</v>
    </oc>
    <nc r="I6">
      <v>115000</v>
    </nc>
  </rcc>
  <rcc rId="485" sId="4">
    <oc r="D6" t="inlineStr">
      <is>
        <t>Panasonic</t>
      </is>
    </oc>
    <nc r="D6" t="inlineStr">
      <is>
        <t>OPTOMA</t>
      </is>
    </nc>
  </rcc>
  <rcc rId="486" sId="4">
    <oc r="E6" t="inlineStr">
      <is>
        <t>PT-VMZ61EJ</t>
      </is>
    </oc>
    <nc r="E6" t="inlineStr">
      <is>
        <t>ZU820T</t>
      </is>
    </nc>
  </rcc>
  <rcc rId="487" sId="4">
    <oc r="F6" t="inlineStr">
      <is>
        <t>Konferenční datový projektor s laserovým světelným zdrojem s min. parametry: Životnost 20 000 hodin, technologie 3LCD, rozlišení WUXGA, výkon min. 6000 ANSI lumen, kontrast min. 3 000 000:1, projekční poměr v rozsahu min 1,1-1,75:1, V a H lens shift, vstupy min. 2 x HDMI, 2 x  VGA, min. 1 x HDBaseT, hmotnost max 8 kg, barva bílá</t>
      </is>
    </oc>
    <nc r="F6" t="inlineStr">
      <is>
        <t>Konferenční datový projektor s minimálními parametry: technologie laser + DLP, rozlišení min. 1920x 1200,  výkon  min. 8800 lumenů, kontrast min. 3 000 000 : 1, obrazové vstupy min. 2 x HDMI, VGA, HDBaseT, hmotnost max. 15 kg, včetně objektivu s min. projekčním rozsahem 1,25 -2,0 :1.</t>
      </is>
    </nc>
  </rcc>
  <rcc rId="488" sId="4" numFmtId="34">
    <oc r="I6">
      <v>86008</v>
    </oc>
    <nc r="I6">
      <v>115000</v>
    </nc>
  </rcc>
  <rcc rId="489" sId="4">
    <oc r="J6">
      <f>I6*H6</f>
    </oc>
    <nc r="J6">
      <f>I6*H6</f>
    </nc>
  </rcc>
  <rrc rId="490" sId="2" ref="A22:XFD22" action="insertRow">
    <undo index="65535" exp="area" ref3D="1" dr="$B$1:$B$1048576" dn="Z_A3E3B2AA_9BB5_41C9_8CA9_3FF2F938F5E3_.wvu.Cols" sId="2"/>
    <undo index="1" exp="area" ref3D="1" dr="$B$1:$B$1048576" dn="Z_39FBE80E_7970_4C33_A679_A4FAFA52E768_.wvu.Cols" sId="2"/>
    <undo index="1" exp="area" ref3D="1" dr="$B$1:$B$1048576" dn="Z_5A8C5846_FCD8_4C75_AD55_AF757C984B4F_.wvu.Cols" sId="2"/>
  </rrc>
  <rcc rId="491" sId="2" odxf="1" s="1" dxf="1">
    <nc r="F22" t="inlineStr">
      <is>
        <t>Redukce USB-C na USB 3.0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/>
    </ndxf>
  </rcc>
  <rcc rId="492" sId="2">
    <nc r="G22" t="inlineStr">
      <is>
        <t>ks</t>
      </is>
    </nc>
  </rcc>
  <rcc rId="493" sId="2" odxf="1" dxf="1" numFmtId="34">
    <nc r="I22">
      <v>353</v>
    </nc>
    <odxf>
      <alignment horizontal="right"/>
    </odxf>
    <ndxf>
      <alignment horizontal="general"/>
    </ndxf>
  </rcc>
  <rcc rId="494" sId="2" odxf="1" dxf="1">
    <nc r="C22" t="inlineStr">
      <is>
        <t>Příslušenství</t>
      </is>
    </nc>
    <odxf>
      <alignment horizontal="general"/>
    </odxf>
    <ndxf>
      <alignment horizontal="left"/>
    </ndxf>
  </rcc>
  <rcc rId="495" sId="2">
    <nc r="J22">
      <f>I22*H22</f>
    </nc>
  </rcc>
  <rcc rId="496" sId="2">
    <nc r="H22">
      <v>2</v>
    </nc>
  </rcc>
  <rcc rId="497" sId="2">
    <nc r="A22">
      <v>18</v>
    </nc>
  </rcc>
  <rcc rId="498" sId="2">
    <oc r="A23">
      <v>18</v>
    </oc>
    <nc r="A23">
      <v>19</v>
    </nc>
  </rcc>
  <rcc rId="499" sId="2">
    <oc r="A24">
      <v>19</v>
    </oc>
    <nc r="A24">
      <v>20</v>
    </nc>
  </rcc>
  <rcc rId="500" sId="2">
    <oc r="A25">
      <v>20</v>
    </oc>
    <nc r="A25">
      <v>21</v>
    </nc>
  </rcc>
  <rcc rId="501" sId="2">
    <oc r="A26">
      <v>21</v>
    </oc>
    <nc r="A26">
      <v>22</v>
    </nc>
  </rcc>
  <rcc rId="502" sId="2">
    <oc r="A27">
      <v>22</v>
    </oc>
    <nc r="A27">
      <v>23</v>
    </nc>
  </rcc>
  <rcc rId="503" sId="2">
    <oc r="A28">
      <v>23</v>
    </oc>
    <nc r="A28">
      <v>24</v>
    </nc>
  </rcc>
  <rcc rId="504" sId="2">
    <oc r="A29">
      <v>24</v>
    </oc>
    <nc r="A29">
      <v>25</v>
    </nc>
  </rcc>
  <rcc rId="505" sId="2">
    <oc r="A30">
      <v>25</v>
    </oc>
    <nc r="A30">
      <v>26</v>
    </nc>
  </rcc>
  <rcc rId="506" sId="2">
    <oc r="A31">
      <v>26</v>
    </oc>
    <nc r="A31">
      <v>27</v>
    </nc>
  </rcc>
  <rcc rId="507" sId="2">
    <oc r="A32">
      <v>27</v>
    </oc>
    <nc r="A32">
      <v>28</v>
    </nc>
  </rcc>
  <rcc rId="508" sId="2">
    <oc r="A33">
      <v>28</v>
    </oc>
    <nc r="A33">
      <v>29</v>
    </nc>
  </rcc>
  <rcc rId="509" sId="2">
    <oc r="A34">
      <v>29</v>
    </oc>
    <nc r="A34">
      <v>30</v>
    </nc>
  </rcc>
  <rcc rId="510" sId="2">
    <oc r="A35">
      <v>30</v>
    </oc>
    <nc r="A35">
      <v>31</v>
    </nc>
  </rcc>
  <rcc rId="511" sId="2">
    <oc r="A36">
      <v>31</v>
    </oc>
    <nc r="A36">
      <v>32</v>
    </nc>
  </rcc>
  <rcc rId="512" sId="2">
    <oc r="A37">
      <v>32</v>
    </oc>
    <nc r="A37">
      <v>33</v>
    </nc>
  </rcc>
  <rcc rId="513" sId="2">
    <nc r="A38">
      <v>34</v>
    </nc>
  </rcc>
  <rcc rId="514" sId="2">
    <nc r="A39">
      <v>35</v>
    </nc>
  </rcc>
  <rcc rId="515" sId="2">
    <oc r="A40">
      <v>33</v>
    </oc>
    <nc r="A40">
      <v>36</v>
    </nc>
  </rcc>
  <rcc rId="516" sId="2">
    <oc r="A41">
      <v>34</v>
    </oc>
    <nc r="A41">
      <v>37</v>
    </nc>
  </rcc>
  <rcc rId="517" sId="2">
    <oc r="A42">
      <v>35</v>
    </oc>
    <nc r="A42">
      <v>38</v>
    </nc>
  </rcc>
  <rcc rId="518" sId="2">
    <oc r="A43">
      <v>36</v>
    </oc>
    <nc r="A43">
      <v>39</v>
    </nc>
  </rcc>
  <rcc rId="519" sId="2">
    <oc r="A44">
      <v>37</v>
    </oc>
    <nc r="A44">
      <v>40</v>
    </nc>
  </rcc>
  <rcc rId="520" sId="2">
    <oc r="A45">
      <v>38</v>
    </oc>
    <nc r="A45">
      <v>41</v>
    </nc>
  </rcc>
  <rcc rId="521" sId="2">
    <oc r="A46">
      <v>39</v>
    </oc>
    <nc r="A46">
      <v>42</v>
    </nc>
  </rcc>
  <rcc rId="522" sId="2">
    <oc r="A47">
      <v>40</v>
    </oc>
    <nc r="A47">
      <v>43</v>
    </nc>
  </rcc>
  <rcc rId="523" sId="2">
    <oc r="A48">
      <v>41</v>
    </oc>
    <nc r="A48">
      <v>44</v>
    </nc>
  </rcc>
  <rcc rId="524" sId="2">
    <oc r="A49">
      <v>42</v>
    </oc>
    <nc r="A49">
      <v>45</v>
    </nc>
  </rcc>
  <rcc rId="525" sId="2">
    <oc r="A50">
      <v>43</v>
    </oc>
    <nc r="A50">
      <v>46</v>
    </nc>
  </rcc>
  <rcc rId="526" sId="2">
    <oc r="A51">
      <v>44</v>
    </oc>
    <nc r="A51">
      <v>47</v>
    </nc>
  </rcc>
  <rcc rId="527" sId="2">
    <oc r="A52">
      <v>45</v>
    </oc>
    <nc r="A52">
      <v>48</v>
    </nc>
  </rcc>
  <rcc rId="528" sId="2">
    <oc r="A53">
      <v>46</v>
    </oc>
    <nc r="A53">
      <v>49</v>
    </nc>
  </rcc>
  <rcc rId="529" sId="2">
    <oc r="A54">
      <v>47</v>
    </oc>
    <nc r="A54">
      <v>50</v>
    </nc>
  </rcc>
  <rcc rId="530" sId="2">
    <oc r="A55">
      <v>48</v>
    </oc>
    <nc r="A55">
      <v>51</v>
    </nc>
  </rcc>
  <rcc rId="531" sId="2">
    <oc r="A56">
      <v>49</v>
    </oc>
    <nc r="A56">
      <v>52</v>
    </nc>
  </rcc>
  <rcc rId="532" sId="2">
    <oc r="A57">
      <v>50</v>
    </oc>
    <nc r="A57">
      <v>53</v>
    </nc>
  </rcc>
  <rcc rId="533" sId="2">
    <oc r="A58">
      <v>51</v>
    </oc>
    <nc r="A58">
      <v>54</v>
    </nc>
  </rcc>
  <rcc rId="534" sId="2">
    <oc r="A59">
      <v>52</v>
    </oc>
    <nc r="A59">
      <v>55</v>
    </nc>
  </rcc>
  <rcc rId="535" sId="2">
    <oc r="A60">
      <v>53</v>
    </oc>
    <nc r="A60">
      <v>56</v>
    </nc>
  </rcc>
  <rcc rId="536" sId="2">
    <oc r="A61">
      <v>54</v>
    </oc>
    <nc r="A61">
      <v>57</v>
    </nc>
  </rcc>
  <rcc rId="537" sId="2">
    <oc r="A62">
      <v>55</v>
    </oc>
    <nc r="A62">
      <v>58</v>
    </nc>
  </rcc>
  <rcc rId="538" sId="2">
    <oc r="A63">
      <v>56</v>
    </oc>
    <nc r="A63">
      <v>59</v>
    </nc>
  </rcc>
  <rcc rId="539" sId="2">
    <oc r="A64">
      <v>57</v>
    </oc>
    <nc r="A64">
      <v>60</v>
    </nc>
  </rcc>
  <rcc rId="540" sId="2">
    <oc r="A65">
      <v>58</v>
    </oc>
    <nc r="A65">
      <v>61</v>
    </nc>
  </rcc>
  <rcc rId="541" sId="2">
    <oc r="A66">
      <v>59</v>
    </oc>
    <nc r="A66">
      <v>62</v>
    </nc>
  </rcc>
  <rcc rId="542" sId="2">
    <oc r="A67">
      <v>60</v>
    </oc>
    <nc r="A67">
      <v>63</v>
    </nc>
  </rcc>
  <rcc rId="543" sId="2">
    <oc r="A68">
      <v>61</v>
    </oc>
    <nc r="A68">
      <v>64</v>
    </nc>
  </rcc>
  <rcc rId="544" sId="2">
    <oc r="A69">
      <v>62</v>
    </oc>
    <nc r="A69">
      <v>65</v>
    </nc>
  </rcc>
  <rcc rId="545" sId="2">
    <oc r="A70">
      <v>63</v>
    </oc>
    <nc r="A70">
      <v>66</v>
    </nc>
  </rcc>
  <rcc rId="546" sId="2">
    <oc r="A71">
      <v>64</v>
    </oc>
    <nc r="A71">
      <v>67</v>
    </nc>
  </rcc>
  <rcc rId="547" sId="2">
    <oc r="A72">
      <v>65</v>
    </oc>
    <nc r="A72">
      <v>68</v>
    </nc>
  </rcc>
  <rcc rId="548" sId="2">
    <oc r="A73">
      <v>66</v>
    </oc>
    <nc r="A73">
      <v>69</v>
    </nc>
  </rcc>
  <rcc rId="549" sId="2">
    <oc r="A74">
      <v>67</v>
    </oc>
    <nc r="A74">
      <v>70</v>
    </nc>
  </rcc>
  <rcc rId="550" sId="2" odxf="1" s="1" dxf="1">
    <nc r="D22" t="inlineStr">
      <is>
        <t>HP Inc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wrapText="0" shrinkToFit="0"/>
    </ndxf>
  </rcc>
  <rcc rId="551" sId="2" odxf="1" s="1" dxf="1">
    <nc r="E22" t="inlineStr">
      <is>
        <t>USB-C to USB 3.0 Adapter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shrinkToFit="0"/>
    </ndxf>
  </rcc>
  <rrc rId="552" sId="3" ref="A24:XFD24" action="insertRow">
    <undo index="65535" exp="area" ref3D="1" dr="$B$1:$B$1048576" dn="Z_A3E3B2AA_9BB5_41C9_8CA9_3FF2F938F5E3_.wvu.Cols" sId="3"/>
    <undo index="1" exp="area" ref3D="1" dr="$B$1:$B$1048576" dn="Z_39FBE80E_7970_4C33_A679_A4FAFA52E768_.wvu.Cols" sId="3"/>
    <undo index="1" exp="area" ref3D="1" dr="$B$1:$B$1048576" dn="Z_5A8C5846_FCD8_4C75_AD55_AF757C984B4F_.wvu.Cols" sId="3"/>
  </rrc>
  <rcc rId="553" sId="3" odxf="1" dxf="1">
    <nc r="C24" t="inlineStr">
      <is>
        <t>Příslušenství</t>
      </is>
    </nc>
    <odxf>
      <alignment horizontal="general"/>
    </odxf>
    <ndxf>
      <alignment horizontal="left"/>
    </ndxf>
  </rcc>
  <rcc rId="554" sId="3" odxf="1" s="1" dxf="1">
    <nc r="D24" t="inlineStr">
      <is>
        <t>HP Inc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wrapText="0" shrinkToFit="0"/>
    </ndxf>
  </rcc>
  <rcc rId="555" sId="3" odxf="1" s="1" dxf="1">
    <nc r="E24" t="inlineStr">
      <is>
        <t>USB-C to USB 3.0 Adapter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shrinkToFit="0"/>
    </ndxf>
  </rcc>
  <rcc rId="556" sId="3" odxf="1" s="1" dxf="1">
    <nc r="F24" t="inlineStr">
      <is>
        <t>Redukce USB-C na USB 3.0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/>
    </ndxf>
  </rcc>
  <rcc rId="557" sId="3">
    <nc r="G24" t="inlineStr">
      <is>
        <t>ks</t>
      </is>
    </nc>
  </rcc>
  <rcc rId="558" sId="3">
    <nc r="H24">
      <v>2</v>
    </nc>
  </rcc>
  <rcc rId="559" sId="3" odxf="1" dxf="1" numFmtId="34">
    <nc r="I24">
      <v>353</v>
    </nc>
    <odxf>
      <alignment horizontal="right"/>
    </odxf>
    <ndxf>
      <alignment horizontal="general"/>
    </ndxf>
  </rcc>
  <rcc rId="560" sId="3">
    <nc r="J24">
      <f>I24*H24</f>
    </nc>
  </rcc>
  <rrc rId="561" sId="3" ref="A37:XFD37" action="insertRow">
    <undo index="65535" exp="area" ref3D="1" dr="$B$1:$B$1048576" dn="Z_A3E3B2AA_9BB5_41C9_8CA9_3FF2F938F5E3_.wvu.Cols" sId="3"/>
    <undo index="1" exp="area" ref3D="1" dr="$B$1:$B$1048576" dn="Z_39FBE80E_7970_4C33_A679_A4FAFA52E768_.wvu.Cols" sId="3"/>
    <undo index="1" exp="area" ref3D="1" dr="$B$1:$B$1048576" dn="Z_5A8C5846_FCD8_4C75_AD55_AF757C984B4F_.wvu.Cols" sId="3"/>
  </rrc>
  <rrc rId="562" sId="3" ref="A38:XFD38" action="insertRow">
    <undo index="65535" exp="area" ref3D="1" dr="$B$1:$B$1048576" dn="Z_A3E3B2AA_9BB5_41C9_8CA9_3FF2F938F5E3_.wvu.Cols" sId="3"/>
    <undo index="1" exp="area" ref3D="1" dr="$B$1:$B$1048576" dn="Z_39FBE80E_7970_4C33_A679_A4FAFA52E768_.wvu.Cols" sId="3"/>
    <undo index="1" exp="area" ref3D="1" dr="$B$1:$B$1048576" dn="Z_5A8C5846_FCD8_4C75_AD55_AF757C984B4F_.wvu.Cols" sId="3"/>
  </rrc>
  <rcc rId="563" sId="3">
    <oc r="E36" t="inlineStr">
      <is>
        <t>controlCUE-two</t>
      </is>
    </oc>
    <nc r="E36" t="inlineStr">
      <is>
        <t>controlCUE-three</t>
      </is>
    </nc>
  </rcc>
  <rcc rId="564" sId="3">
    <oc r="F36" t="inlineStr">
      <is>
        <t>Kontrolér řídicího systému. Minimální technické parametry kontroléru: 256MB RAM, 6x RS232, 8x IR, 8x IO, 4x relé, audio in/out, 1x LAN, slot pro SD kartu, vestavěný webový server.</t>
      </is>
    </oc>
    <nc r="F36" t="inlineStr">
      <is>
        <t>Kontrolér řídicího systému. Minimální technické parametry kontroléru: 2 GB RAM, 4x RS232, 8x univerzální port (digital I/O, IR, RS out), 2x relé, 1x LAN, vestavěný webový server.</t>
      </is>
    </nc>
  </rcc>
  <rcc rId="565" sId="3" numFmtId="34">
    <oc r="I36">
      <v>37160</v>
    </oc>
    <nc r="I36">
      <v>29490</v>
    </nc>
  </rcc>
  <rcc rId="566" sId="3">
    <oc r="J36">
      <f>I36*H36</f>
    </oc>
    <nc r="J36">
      <f>I36*H36</f>
    </nc>
  </rcc>
  <rcc rId="567" sId="3">
    <nc r="C37" t="inlineStr">
      <is>
        <t>Kontrolér</t>
      </is>
    </nc>
  </rcc>
  <rcc rId="568" sId="3">
    <nc r="D37" t="inlineStr">
      <is>
        <t>CUE</t>
      </is>
    </nc>
  </rcc>
  <rcc rId="569" sId="3">
    <nc r="E37" t="inlineStr">
      <is>
        <t>smartCUE-versatile</t>
      </is>
    </nc>
  </rcc>
  <rcc rId="570" sId="3">
    <nc r="F37" t="inlineStr">
      <is>
        <t>Rozšiřující modul, 3 x RS232, 8 x multifunkční versatile port, připojení do LAN, napájení PoE</t>
      </is>
    </nc>
  </rcc>
  <rcc rId="571" sId="3">
    <nc r="G37" t="inlineStr">
      <is>
        <t>ks</t>
      </is>
    </nc>
  </rcc>
  <rcc rId="572" sId="3">
    <nc r="H37">
      <v>1</v>
    </nc>
  </rcc>
  <rcc rId="573" sId="3" numFmtId="34">
    <nc r="I37">
      <v>19880</v>
    </nc>
  </rcc>
  <rcc rId="574" sId="3">
    <nc r="J37">
      <f>I37*H37</f>
    </nc>
  </rcc>
  <rcc rId="575" sId="3">
    <nc r="C38" t="inlineStr">
      <is>
        <t>Adaptér</t>
      </is>
    </nc>
  </rcc>
  <rcc rId="576" sId="3">
    <nc r="D38" t="inlineStr">
      <is>
        <t>CUE</t>
      </is>
    </nc>
  </rcc>
  <rcc rId="577" sId="3">
    <nc r="E38" t="inlineStr">
      <is>
        <t>adaptér CS0327-001</t>
      </is>
    </nc>
  </rcc>
  <rcc rId="578" sId="3">
    <nc r="F38" t="inlineStr">
      <is>
        <t>Napájecí adaptér</t>
      </is>
    </nc>
  </rcc>
  <rcc rId="579" sId="3">
    <nc r="G38" t="inlineStr">
      <is>
        <t>ks</t>
      </is>
    </nc>
  </rcc>
  <rcc rId="580" sId="3">
    <nc r="H38">
      <v>1</v>
    </nc>
  </rcc>
  <rcc rId="581" sId="3" numFmtId="34">
    <nc r="I38">
      <v>1290</v>
    </nc>
  </rcc>
  <rcc rId="582" sId="3">
    <nc r="J38">
      <f>I38*H38</f>
    </nc>
  </rcc>
  <rcc rId="583" sId="3">
    <nc r="A24">
      <v>20</v>
    </nc>
  </rcc>
  <rcc rId="584" sId="3">
    <oc r="A25">
      <v>20</v>
    </oc>
    <nc r="A25">
      <v>21</v>
    </nc>
  </rcc>
  <rcc rId="585" sId="3">
    <oc r="A26">
      <v>21</v>
    </oc>
    <nc r="A26">
      <v>22</v>
    </nc>
  </rcc>
  <rcc rId="586" sId="3">
    <oc r="A27">
      <v>22</v>
    </oc>
    <nc r="A27">
      <v>23</v>
    </nc>
  </rcc>
  <rcc rId="587" sId="3">
    <oc r="A28">
      <v>23</v>
    </oc>
    <nc r="A28">
      <v>24</v>
    </nc>
  </rcc>
  <rcc rId="588" sId="3">
    <oc r="A29">
      <v>24</v>
    </oc>
    <nc r="A29">
      <v>25</v>
    </nc>
  </rcc>
  <rcc rId="589" sId="3">
    <oc r="A30">
      <v>25</v>
    </oc>
    <nc r="A30">
      <v>26</v>
    </nc>
  </rcc>
  <rcc rId="590" sId="3">
    <oc r="A31">
      <v>26</v>
    </oc>
    <nc r="A31">
      <v>27</v>
    </nc>
  </rcc>
  <rcc rId="591" sId="3">
    <oc r="A32">
      <v>27</v>
    </oc>
    <nc r="A32">
      <v>28</v>
    </nc>
  </rcc>
  <rcc rId="592" sId="3">
    <oc r="A33">
      <v>28</v>
    </oc>
    <nc r="A33">
      <v>29</v>
    </nc>
  </rcc>
  <rcc rId="593" sId="3">
    <oc r="A34">
      <v>29</v>
    </oc>
    <nc r="A34">
      <v>30</v>
    </nc>
  </rcc>
  <rcc rId="594" sId="3">
    <oc r="A35">
      <v>30</v>
    </oc>
    <nc r="A35">
      <v>31</v>
    </nc>
  </rcc>
  <rcc rId="595" sId="3">
    <oc r="A36">
      <v>31</v>
    </oc>
    <nc r="A36">
      <v>32</v>
    </nc>
  </rcc>
  <rcc rId="596" sId="3">
    <nc r="A37">
      <v>33</v>
    </nc>
  </rcc>
  <rcc rId="597" sId="3">
    <nc r="A38">
      <v>34</v>
    </nc>
  </rcc>
  <rcc rId="598" sId="3">
    <oc r="A39">
      <v>32</v>
    </oc>
    <nc r="A39">
      <v>35</v>
    </nc>
  </rcc>
  <rcc rId="599" sId="3">
    <oc r="A40">
      <v>33</v>
    </oc>
    <nc r="A40">
      <v>36</v>
    </nc>
  </rcc>
  <rcc rId="600" sId="3">
    <oc r="A41">
      <v>34</v>
    </oc>
    <nc r="A41">
      <v>37</v>
    </nc>
  </rcc>
  <rcc rId="601" sId="3">
    <oc r="A42">
      <v>35</v>
    </oc>
    <nc r="A42">
      <v>38</v>
    </nc>
  </rcc>
  <rcc rId="602" sId="3">
    <oc r="A43">
      <v>36</v>
    </oc>
    <nc r="A43">
      <v>39</v>
    </nc>
  </rcc>
  <rcc rId="603" sId="3">
    <oc r="A44">
      <v>37</v>
    </oc>
    <nc r="A44">
      <v>40</v>
    </nc>
  </rcc>
  <rcc rId="604" sId="3">
    <oc r="A45">
      <v>38</v>
    </oc>
    <nc r="A45">
      <v>41</v>
    </nc>
  </rcc>
  <rcc rId="605" sId="3">
    <oc r="A46">
      <v>39</v>
    </oc>
    <nc r="A46">
      <v>42</v>
    </nc>
  </rcc>
  <rcc rId="606" sId="3">
    <oc r="A47">
      <v>40</v>
    </oc>
    <nc r="A47">
      <v>43</v>
    </nc>
  </rcc>
  <rcc rId="607" sId="3">
    <oc r="A48">
      <v>41</v>
    </oc>
    <nc r="A48">
      <v>44</v>
    </nc>
  </rcc>
  <rcc rId="608" sId="3">
    <oc r="A49">
      <v>42</v>
    </oc>
    <nc r="A49">
      <v>45</v>
    </nc>
  </rcc>
  <rcc rId="609" sId="3">
    <oc r="A50">
      <v>43</v>
    </oc>
    <nc r="A50">
      <v>46</v>
    </nc>
  </rcc>
  <rcc rId="610" sId="3">
    <oc r="A51">
      <v>44</v>
    </oc>
    <nc r="A51">
      <v>47</v>
    </nc>
  </rcc>
  <rcc rId="611" sId="3">
    <oc r="A52">
      <v>45</v>
    </oc>
    <nc r="A52">
      <v>48</v>
    </nc>
  </rcc>
  <rcc rId="612" sId="3">
    <oc r="A53">
      <v>46</v>
    </oc>
    <nc r="A53">
      <v>49</v>
    </nc>
  </rcc>
  <rcc rId="613" sId="3">
    <oc r="A54">
      <v>47</v>
    </oc>
    <nc r="A54">
      <v>50</v>
    </nc>
  </rcc>
  <rcc rId="614" sId="3">
    <oc r="A55">
      <v>48</v>
    </oc>
    <nc r="A55">
      <v>51</v>
    </nc>
  </rcc>
  <rcc rId="615" sId="3">
    <oc r="A56">
      <v>49</v>
    </oc>
    <nc r="A56">
      <v>52</v>
    </nc>
  </rcc>
  <rcc rId="616" sId="3">
    <oc r="A57">
      <v>50</v>
    </oc>
    <nc r="A57">
      <v>53</v>
    </nc>
  </rcc>
  <rcc rId="617" sId="3">
    <oc r="A58">
      <v>51</v>
    </oc>
    <nc r="A58">
      <v>54</v>
    </nc>
  </rcc>
  <rcc rId="618" sId="3">
    <oc r="A59">
      <v>52</v>
    </oc>
    <nc r="A59">
      <v>55</v>
    </nc>
  </rcc>
  <rcc rId="619" sId="3">
    <oc r="A60">
      <v>53</v>
    </oc>
    <nc r="A60">
      <v>56</v>
    </nc>
  </rcc>
  <rcc rId="620" sId="3">
    <oc r="A61">
      <v>54</v>
    </oc>
    <nc r="A61">
      <v>57</v>
    </nc>
  </rcc>
  <rcc rId="621" sId="3">
    <oc r="A62">
      <v>55</v>
    </oc>
    <nc r="A62">
      <v>58</v>
    </nc>
  </rcc>
  <rcc rId="622" sId="3">
    <oc r="A63">
      <v>56</v>
    </oc>
    <nc r="A63">
      <v>59</v>
    </nc>
  </rcc>
  <rcc rId="623" sId="3">
    <oc r="A64">
      <v>57</v>
    </oc>
    <nc r="A64">
      <v>60</v>
    </nc>
  </rcc>
  <rcc rId="624" sId="3">
    <oc r="A65">
      <v>58</v>
    </oc>
    <nc r="A65">
      <v>61</v>
    </nc>
  </rcc>
  <rcc rId="625" sId="3">
    <oc r="A66">
      <v>59</v>
    </oc>
    <nc r="A66">
      <v>62</v>
    </nc>
  </rcc>
  <rcc rId="626" sId="3">
    <oc r="A67">
      <v>60</v>
    </oc>
    <nc r="A67">
      <v>63</v>
    </nc>
  </rcc>
  <rcc rId="627" sId="3">
    <oc r="A68">
      <v>61</v>
    </oc>
    <nc r="A68">
      <v>64</v>
    </nc>
  </rcc>
  <rcc rId="628" sId="3">
    <oc r="A69">
      <v>62</v>
    </oc>
    <nc r="A69">
      <v>65</v>
    </nc>
  </rcc>
  <rcc rId="629" sId="3">
    <oc r="A70">
      <v>63</v>
    </oc>
    <nc r="A70">
      <v>66</v>
    </nc>
  </rcc>
  <rcc rId="630" sId="3">
    <oc r="A71">
      <v>64</v>
    </oc>
    <nc r="A71">
      <v>67</v>
    </nc>
  </rcc>
  <rcc rId="631" sId="3">
    <oc r="A72">
      <v>65</v>
    </oc>
    <nc r="A72">
      <v>68</v>
    </nc>
  </rcc>
  <rcc rId="632" sId="3">
    <oc r="A73">
      <v>66</v>
    </oc>
    <nc r="A73">
      <v>69</v>
    </nc>
  </rcc>
  <rrc rId="633" sId="4" ref="A24:XFD24" action="insertRow">
    <undo index="65535" exp="area" ref3D="1" dr="$B$1:$B$1048576" dn="Z_A3E3B2AA_9BB5_41C9_8CA9_3FF2F938F5E3_.wvu.Cols" sId="4"/>
    <undo index="1" exp="area" ref3D="1" dr="$B$1:$B$1048576" dn="Z_39FBE80E_7970_4C33_A679_A4FAFA52E768_.wvu.Cols" sId="4"/>
    <undo index="1" exp="area" ref3D="1" dr="$B$1:$B$1048576" dn="Z_5A8C5846_FCD8_4C75_AD55_AF757C984B4F_.wvu.Cols" sId="4"/>
  </rrc>
  <rcc rId="634" sId="4" odxf="1" dxf="1">
    <nc r="C24" t="inlineStr">
      <is>
        <t>Příslušenství</t>
      </is>
    </nc>
    <odxf>
      <alignment horizontal="general"/>
    </odxf>
    <ndxf>
      <alignment horizontal="left"/>
    </ndxf>
  </rcc>
  <rcc rId="635" sId="4" odxf="1" s="1" dxf="1">
    <nc r="D24" t="inlineStr">
      <is>
        <t>HP Inc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wrapText="0" shrinkToFit="0"/>
    </ndxf>
  </rcc>
  <rcc rId="636" sId="4" odxf="1" s="1" dxf="1">
    <nc r="E24" t="inlineStr">
      <is>
        <t>USB-C to USB 3.0 Adapter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shrinkToFit="0"/>
    </ndxf>
  </rcc>
  <rcc rId="637" sId="4" odxf="1" s="1" dxf="1">
    <nc r="F24" t="inlineStr">
      <is>
        <t>Redukce USB-C na USB 3.0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/>
    </ndxf>
  </rcc>
  <rcc rId="638" sId="4">
    <nc r="G24" t="inlineStr">
      <is>
        <t>ks</t>
      </is>
    </nc>
  </rcc>
  <rcc rId="639" sId="4">
    <nc r="H24">
      <v>2</v>
    </nc>
  </rcc>
  <rcc rId="640" sId="4" odxf="1" dxf="1" numFmtId="34">
    <nc r="I24">
      <v>353</v>
    </nc>
    <odxf>
      <alignment horizontal="right"/>
    </odxf>
    <ndxf>
      <alignment horizontal="general"/>
    </ndxf>
  </rcc>
  <rcc rId="641" sId="4">
    <nc r="J24">
      <f>I24*H24</f>
    </nc>
  </rcc>
  <rrc rId="642" sId="4" ref="A37:XFD37" action="insertRow">
    <undo index="65535" exp="area" ref3D="1" dr="$B$1:$B$1048576" dn="Z_A3E3B2AA_9BB5_41C9_8CA9_3FF2F938F5E3_.wvu.Cols" sId="4"/>
    <undo index="1" exp="area" ref3D="1" dr="$B$1:$B$1048576" dn="Z_39FBE80E_7970_4C33_A679_A4FAFA52E768_.wvu.Cols" sId="4"/>
    <undo index="1" exp="area" ref3D="1" dr="$B$1:$B$1048576" dn="Z_5A8C5846_FCD8_4C75_AD55_AF757C984B4F_.wvu.Cols" sId="4"/>
  </rrc>
  <rrc rId="643" sId="4" ref="A37:XFD37" action="insertRow">
    <undo index="65535" exp="area" ref3D="1" dr="$B$1:$B$1048576" dn="Z_A3E3B2AA_9BB5_41C9_8CA9_3FF2F938F5E3_.wvu.Cols" sId="4"/>
    <undo index="1" exp="area" ref3D="1" dr="$B$1:$B$1048576" dn="Z_39FBE80E_7970_4C33_A679_A4FAFA52E768_.wvu.Cols" sId="4"/>
    <undo index="1" exp="area" ref3D="1" dr="$B$1:$B$1048576" dn="Z_5A8C5846_FCD8_4C75_AD55_AF757C984B4F_.wvu.Cols" sId="4"/>
  </rrc>
  <rcc rId="644" sId="4">
    <nc r="A24">
      <v>20</v>
    </nc>
  </rcc>
  <rcc rId="645" sId="4">
    <oc r="A25">
      <v>20</v>
    </oc>
    <nc r="A25">
      <v>21</v>
    </nc>
  </rcc>
  <rcc rId="646" sId="4">
    <oc r="A26">
      <v>21</v>
    </oc>
    <nc r="A26">
      <v>22</v>
    </nc>
  </rcc>
  <rcc rId="647" sId="4">
    <oc r="A27">
      <v>22</v>
    </oc>
    <nc r="A27">
      <v>23</v>
    </nc>
  </rcc>
  <rcc rId="648" sId="4">
    <oc r="A28">
      <v>23</v>
    </oc>
    <nc r="A28">
      <v>24</v>
    </nc>
  </rcc>
  <rcc rId="649" sId="4">
    <oc r="A29">
      <v>24</v>
    </oc>
    <nc r="A29">
      <v>25</v>
    </nc>
  </rcc>
  <rcc rId="650" sId="4">
    <oc r="A30">
      <v>25</v>
    </oc>
    <nc r="A30">
      <v>26</v>
    </nc>
  </rcc>
  <rcc rId="651" sId="4">
    <oc r="A31">
      <v>26</v>
    </oc>
    <nc r="A31">
      <v>27</v>
    </nc>
  </rcc>
  <rcc rId="652" sId="4">
    <oc r="A32">
      <v>27</v>
    </oc>
    <nc r="A32">
      <v>28</v>
    </nc>
  </rcc>
  <rcc rId="653" sId="4">
    <oc r="A33">
      <v>28</v>
    </oc>
    <nc r="A33">
      <v>29</v>
    </nc>
  </rcc>
  <rcc rId="654" sId="4">
    <oc r="A34">
      <v>29</v>
    </oc>
    <nc r="A34">
      <v>30</v>
    </nc>
  </rcc>
  <rcc rId="655" sId="4">
    <oc r="A35">
      <v>30</v>
    </oc>
    <nc r="A35">
      <v>31</v>
    </nc>
  </rcc>
  <rcc rId="656" sId="4">
    <oc r="A36">
      <v>31</v>
    </oc>
    <nc r="A36">
      <v>32</v>
    </nc>
  </rcc>
  <rcc rId="657" sId="4">
    <nc r="A37">
      <v>33</v>
    </nc>
  </rcc>
  <rcc rId="658" sId="4">
    <nc r="A38">
      <v>34</v>
    </nc>
  </rcc>
  <rcc rId="659" sId="4">
    <oc r="A39">
      <v>32</v>
    </oc>
    <nc r="A39">
      <v>35</v>
    </nc>
  </rcc>
  <rcc rId="660" sId="4">
    <oc r="A40">
      <v>33</v>
    </oc>
    <nc r="A40">
      <v>36</v>
    </nc>
  </rcc>
  <rcc rId="661" sId="4">
    <oc r="A41">
      <v>34</v>
    </oc>
    <nc r="A41">
      <v>37</v>
    </nc>
  </rcc>
  <rcc rId="662" sId="4">
    <oc r="A42">
      <v>35</v>
    </oc>
    <nc r="A42">
      <v>38</v>
    </nc>
  </rcc>
  <rcc rId="663" sId="4">
    <oc r="A43">
      <v>36</v>
    </oc>
    <nc r="A43">
      <v>39</v>
    </nc>
  </rcc>
  <rcc rId="664" sId="4">
    <oc r="A44">
      <v>37</v>
    </oc>
    <nc r="A44">
      <v>40</v>
    </nc>
  </rcc>
  <rcc rId="665" sId="4">
    <oc r="A45">
      <v>38</v>
    </oc>
    <nc r="A45">
      <v>41</v>
    </nc>
  </rcc>
  <rcc rId="666" sId="4">
    <oc r="A46">
      <v>39</v>
    </oc>
    <nc r="A46">
      <v>42</v>
    </nc>
  </rcc>
  <rcc rId="667" sId="4">
    <oc r="A47">
      <v>40</v>
    </oc>
    <nc r="A47">
      <v>43</v>
    </nc>
  </rcc>
  <rcc rId="668" sId="4">
    <oc r="A48">
      <v>41</v>
    </oc>
    <nc r="A48">
      <v>44</v>
    </nc>
  </rcc>
  <rcc rId="669" sId="4">
    <oc r="A49">
      <v>42</v>
    </oc>
    <nc r="A49">
      <v>45</v>
    </nc>
  </rcc>
  <rcc rId="670" sId="4">
    <oc r="A50">
      <v>43</v>
    </oc>
    <nc r="A50">
      <v>46</v>
    </nc>
  </rcc>
  <rcc rId="671" sId="4">
    <oc r="A51">
      <v>44</v>
    </oc>
    <nc r="A51">
      <v>47</v>
    </nc>
  </rcc>
  <rcc rId="672" sId="4">
    <oc r="A52">
      <v>45</v>
    </oc>
    <nc r="A52">
      <v>48</v>
    </nc>
  </rcc>
  <rcc rId="673" sId="4">
    <oc r="A53">
      <v>46</v>
    </oc>
    <nc r="A53">
      <v>49</v>
    </nc>
  </rcc>
  <rcc rId="674" sId="4">
    <oc r="A54">
      <v>47</v>
    </oc>
    <nc r="A54">
      <v>50</v>
    </nc>
  </rcc>
  <rcc rId="675" sId="4">
    <oc r="A55">
      <v>48</v>
    </oc>
    <nc r="A55">
      <v>51</v>
    </nc>
  </rcc>
  <rcc rId="676" sId="4">
    <oc r="A56">
      <v>49</v>
    </oc>
    <nc r="A56">
      <v>52</v>
    </nc>
  </rcc>
  <rcc rId="677" sId="4">
    <oc r="A57">
      <v>50</v>
    </oc>
    <nc r="A57">
      <v>53</v>
    </nc>
  </rcc>
  <rcc rId="678" sId="4">
    <oc r="A58">
      <v>51</v>
    </oc>
    <nc r="A58">
      <v>54</v>
    </nc>
  </rcc>
  <rcc rId="679" sId="4">
    <oc r="A59">
      <v>52</v>
    </oc>
    <nc r="A59">
      <v>55</v>
    </nc>
  </rcc>
  <rcc rId="680" sId="4">
    <oc r="A60">
      <v>53</v>
    </oc>
    <nc r="A60">
      <v>56</v>
    </nc>
  </rcc>
  <rcc rId="681" sId="4">
    <oc r="A61">
      <v>54</v>
    </oc>
    <nc r="A61">
      <v>57</v>
    </nc>
  </rcc>
  <rcc rId="682" sId="4">
    <oc r="A62">
      <v>55</v>
    </oc>
    <nc r="A62">
      <v>58</v>
    </nc>
  </rcc>
  <rcc rId="683" sId="4">
    <oc r="A63">
      <v>56</v>
    </oc>
    <nc r="A63">
      <v>59</v>
    </nc>
  </rcc>
  <rcc rId="684" sId="4">
    <oc r="A64">
      <v>57</v>
    </oc>
    <nc r="A64">
      <v>60</v>
    </nc>
  </rcc>
  <rcc rId="685" sId="4">
    <oc r="A65">
      <v>58</v>
    </oc>
    <nc r="A65">
      <v>61</v>
    </nc>
  </rcc>
  <rcc rId="686" sId="4">
    <oc r="A66">
      <v>59</v>
    </oc>
    <nc r="A66">
      <v>62</v>
    </nc>
  </rcc>
  <rcc rId="687" sId="4">
    <oc r="A67">
      <v>60</v>
    </oc>
    <nc r="A67">
      <v>63</v>
    </nc>
  </rcc>
  <rcc rId="688" sId="4">
    <oc r="A68">
      <v>61</v>
    </oc>
    <nc r="A68">
      <v>64</v>
    </nc>
  </rcc>
  <rcc rId="689" sId="4">
    <oc r="A69">
      <v>62</v>
    </oc>
    <nc r="A69">
      <v>65</v>
    </nc>
  </rcc>
  <rcc rId="690" sId="4">
    <oc r="A70">
      <v>63</v>
    </oc>
    <nc r="A70">
      <v>66</v>
    </nc>
  </rcc>
  <rcc rId="691" sId="4">
    <oc r="A71">
      <v>64</v>
    </oc>
    <nc r="A71">
      <v>67</v>
    </nc>
  </rcc>
  <rcc rId="692" sId="4">
    <oc r="A72">
      <v>65</v>
    </oc>
    <nc r="A72">
      <v>68</v>
    </nc>
  </rcc>
  <rcc rId="693" sId="4">
    <oc r="A73">
      <v>66</v>
    </oc>
    <nc r="A73">
      <v>69</v>
    </nc>
  </rcc>
  <rcc rId="694" sId="4">
    <nc r="C37" t="inlineStr">
      <is>
        <t>Kontrolér</t>
      </is>
    </nc>
  </rcc>
  <rcc rId="695" sId="4">
    <nc r="D37" t="inlineStr">
      <is>
        <t>CUE</t>
      </is>
    </nc>
  </rcc>
  <rcc rId="696" sId="4">
    <nc r="E37" t="inlineStr">
      <is>
        <t>smartCUE-versatile</t>
      </is>
    </nc>
  </rcc>
  <rcc rId="697" sId="4">
    <nc r="F37" t="inlineStr">
      <is>
        <t>Rozšiřující modul, 3 x RS232, 8 x multifunkční versatile port, připojení do LAN, napájení PoE</t>
      </is>
    </nc>
  </rcc>
  <rcc rId="698" sId="4">
    <nc r="G37" t="inlineStr">
      <is>
        <t>ks</t>
      </is>
    </nc>
  </rcc>
  <rcc rId="699" sId="4">
    <nc r="H37">
      <v>1</v>
    </nc>
  </rcc>
  <rcc rId="700" sId="4" numFmtId="34">
    <nc r="I37">
      <v>19880</v>
    </nc>
  </rcc>
  <rcc rId="701" sId="4">
    <nc r="J37">
      <f>I37*H37</f>
    </nc>
  </rcc>
  <rcc rId="702" sId="4">
    <nc r="C38" t="inlineStr">
      <is>
        <t>Adaptér</t>
      </is>
    </nc>
  </rcc>
  <rcc rId="703" sId="4">
    <nc r="D38" t="inlineStr">
      <is>
        <t>CUE</t>
      </is>
    </nc>
  </rcc>
  <rcc rId="704" sId="4">
    <nc r="E38" t="inlineStr">
      <is>
        <t>adaptér CS0327-001</t>
      </is>
    </nc>
  </rcc>
  <rcc rId="705" sId="4">
    <nc r="F38" t="inlineStr">
      <is>
        <t>Napájecí adaptér</t>
      </is>
    </nc>
  </rcc>
  <rcc rId="706" sId="4">
    <nc r="G38" t="inlineStr">
      <is>
        <t>ks</t>
      </is>
    </nc>
  </rcc>
  <rcc rId="707" sId="4">
    <nc r="H38">
      <v>1</v>
    </nc>
  </rcc>
  <rcc rId="708" sId="4" numFmtId="34">
    <nc r="I38">
      <v>1290</v>
    </nc>
  </rcc>
  <rcc rId="709" sId="4">
    <nc r="J38">
      <f>I38*H38</f>
    </nc>
  </rcc>
  <rdn rId="0" localSheetId="1" customView="1" name="Z_F90F35A0_45DC_43E2_BCBB_574D198A967A_.wvu.PrintArea" hidden="1" oldHidden="1">
    <formula>Rekapitulace!$A$1:$E$19</formula>
  </rdn>
  <rdn rId="0" localSheetId="2" customView="1" name="Z_F90F35A0_45DC_43E2_BCBB_574D198A967A_.wvu.PrintArea" hidden="1" oldHidden="1">
    <formula>'Posluchárna UA3'!$A$1:$J$76</formula>
  </rdn>
  <rdn rId="0" localSheetId="2" customView="1" name="Z_F90F35A0_45DC_43E2_BCBB_574D198A967A_.wvu.PrintTitles" hidden="1" oldHidden="1">
    <formula>'Posluchárna UA3'!$2:$2</formula>
  </rdn>
  <rdn rId="0" localSheetId="2" customView="1" name="Z_F90F35A0_45DC_43E2_BCBB_574D198A967A_.wvu.Cols" hidden="1" oldHidden="1">
    <formula>'Posluchárna UA3'!$B:$B</formula>
  </rdn>
  <rdn rId="0" localSheetId="2" customView="1" name="Z_F90F35A0_45DC_43E2_BCBB_574D198A967A_.wvu.FilterData" hidden="1" oldHidden="1">
    <formula>'Posluchárna UA3'!$A$2:$J$112</formula>
  </rdn>
  <rdn rId="0" localSheetId="3" customView="1" name="Z_F90F35A0_45DC_43E2_BCBB_574D198A967A_.wvu.PrintArea" hidden="1" oldHidden="1">
    <formula>'Posluchárna UA4'!$A$1:$J$75</formula>
  </rdn>
  <rdn rId="0" localSheetId="3" customView="1" name="Z_F90F35A0_45DC_43E2_BCBB_574D198A967A_.wvu.PrintTitles" hidden="1" oldHidden="1">
    <formula>'Posluchárna UA4'!$2:$2</formula>
  </rdn>
  <rdn rId="0" localSheetId="3" customView="1" name="Z_F90F35A0_45DC_43E2_BCBB_574D198A967A_.wvu.Cols" hidden="1" oldHidden="1">
    <formula>'Posluchárna UA4'!$B:$B</formula>
  </rdn>
  <rdn rId="0" localSheetId="3" customView="1" name="Z_F90F35A0_45DC_43E2_BCBB_574D198A967A_.wvu.FilterData" hidden="1" oldHidden="1">
    <formula>'Posluchárna UA4'!$A$2:$J$111</formula>
  </rdn>
  <rdn rId="0" localSheetId="4" customView="1" name="Z_F90F35A0_45DC_43E2_BCBB_574D198A967A_.wvu.PrintArea" hidden="1" oldHidden="1">
    <formula>'Posluchárna UA5'!$A$1:$J$75</formula>
  </rdn>
  <rdn rId="0" localSheetId="4" customView="1" name="Z_F90F35A0_45DC_43E2_BCBB_574D198A967A_.wvu.PrintTitles" hidden="1" oldHidden="1">
    <formula>'Posluchárna UA5'!$2:$2</formula>
  </rdn>
  <rdn rId="0" localSheetId="4" customView="1" name="Z_F90F35A0_45DC_43E2_BCBB_574D198A967A_.wvu.Cols" hidden="1" oldHidden="1">
    <formula>'Posluchárna UA5'!$B:$B</formula>
  </rdn>
  <rdn rId="0" localSheetId="4" customView="1" name="Z_F90F35A0_45DC_43E2_BCBB_574D198A967A_.wvu.FilterData" hidden="1" oldHidden="1">
    <formula>'Posluchárna UA5'!$A$2:$J$111</formula>
  </rdn>
  <rcv guid="{F90F35A0-45DC-43E2-BCBB-574D198A967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" sId="2">
    <oc r="D6" t="inlineStr">
      <is>
        <t>Panasonic</t>
      </is>
    </oc>
    <nc r="D6"/>
  </rcc>
  <rcc rId="724" sId="2">
    <oc r="E6" t="inlineStr">
      <is>
        <t>PT-MZ880WEJ</t>
      </is>
    </oc>
    <nc r="E6"/>
  </rcc>
  <rcc rId="725" sId="2">
    <oc r="D7" t="inlineStr">
      <is>
        <t>AV Media</t>
      </is>
    </oc>
    <nc r="D7"/>
  </rcc>
  <rcc rId="726" sId="2">
    <oc r="E7" t="inlineStr">
      <is>
        <t>AVM držák projektoru 2</t>
      </is>
    </oc>
    <nc r="E7"/>
  </rcc>
  <rcc rId="727" sId="2">
    <oc r="D8" t="inlineStr">
      <is>
        <t>JT Motors</t>
      </is>
    </oc>
    <nc r="D8"/>
  </rcc>
  <rcc rId="728" sId="2">
    <oc r="E8" t="inlineStr">
      <is>
        <t>FRAME WALL 50
26366</t>
      </is>
    </oc>
    <nc r="E8"/>
  </rcc>
  <rcc rId="729" sId="2">
    <oc r="D9" t="inlineStr">
      <is>
        <t>SMART</t>
      </is>
    </oc>
    <nc r="D9"/>
  </rcc>
  <rcc rId="730" sId="2">
    <oc r="E9" t="inlineStr">
      <is>
        <t>SP-624</t>
      </is>
    </oc>
    <nc r="E9"/>
  </rcc>
  <rcc rId="731" sId="2">
    <oc r="D11" t="inlineStr">
      <is>
        <t>JBL Harman PRO</t>
      </is>
    </oc>
    <nc r="D11"/>
  </rcc>
  <rcc rId="732" sId="2">
    <oc r="E11" t="inlineStr">
      <is>
        <t>CBT 100LA-1-WH</t>
      </is>
    </oc>
    <nc r="E11"/>
  </rcc>
  <rcc rId="733" sId="2">
    <oc r="D12" t="inlineStr">
      <is>
        <t>QSC</t>
      </is>
    </oc>
    <nc r="D12"/>
  </rcc>
  <rcc rId="734" sId="2">
    <oc r="E12" t="inlineStr">
      <is>
        <t>GXD4</t>
      </is>
    </oc>
    <nc r="E12"/>
  </rcc>
  <rcc rId="735" sId="2">
    <oc r="D14" t="inlineStr">
      <is>
        <t>BSS Harman PRO</t>
      </is>
    </oc>
    <nc r="D14"/>
  </rcc>
  <rcc rId="736" sId="2">
    <oc r="E14" t="inlineStr">
      <is>
        <t>BLU-101</t>
      </is>
    </oc>
    <nc r="E14"/>
  </rcc>
  <rcc rId="737" sId="2">
    <oc r="D15" t="inlineStr">
      <is>
        <t>BSS Harman PRO</t>
      </is>
    </oc>
    <nc r="D15"/>
  </rcc>
  <rcc rId="738" sId="2">
    <oc r="E15" t="inlineStr">
      <is>
        <t>BLU-DAN</t>
      </is>
    </oc>
    <nc r="E15"/>
  </rcc>
  <rcc rId="739" sId="2">
    <oc r="D16" t="inlineStr">
      <is>
        <t>ZyXEL</t>
      </is>
    </oc>
    <nc r="D16"/>
  </rcc>
  <rcc rId="740" sId="2">
    <oc r="E16" t="inlineStr">
      <is>
        <t>GS1200-5HP</t>
      </is>
    </oc>
    <nc r="E16"/>
  </rcc>
  <rcc rId="741" sId="2">
    <oc r="D17" t="inlineStr">
      <is>
        <t>Audinate</t>
      </is>
    </oc>
    <nc r="D17"/>
  </rcc>
  <rcc rId="742" sId="2">
    <oc r="E17" t="inlineStr">
      <is>
        <t>Dante AVIO USB IO Adapter 2x2</t>
      </is>
    </oc>
    <nc r="E17"/>
  </rcc>
  <rcc rId="743" sId="2">
    <oc r="D19" t="inlineStr">
      <is>
        <t>HP Inc</t>
      </is>
    </oc>
    <nc r="D19"/>
  </rcc>
  <rcc rId="744" sId="2">
    <oc r="E19" t="inlineStr">
      <is>
        <t>Elite Mini 600 G9</t>
      </is>
    </oc>
    <nc r="E19"/>
  </rcc>
  <rcc rId="745" sId="2">
    <oc r="D20" t="inlineStr">
      <is>
        <t>Barco</t>
      </is>
    </oc>
    <nc r="D20"/>
  </rcc>
  <rcc rId="746" sId="2">
    <oc r="E20" t="inlineStr">
      <is>
        <t>ClickShare C-10</t>
      </is>
    </oc>
    <nc r="E20"/>
  </rcc>
  <rcc rId="747" sId="2">
    <oc r="D21" t="inlineStr">
      <is>
        <t>Barco</t>
      </is>
    </oc>
    <nc r="D21"/>
  </rcc>
  <rcc rId="748" sId="2">
    <oc r="E21" t="inlineStr">
      <is>
        <t>ClickShare CX USB-C Button</t>
      </is>
    </oc>
    <nc r="E21"/>
  </rcc>
  <rcc rId="749" sId="2">
    <oc r="D22" t="inlineStr">
      <is>
        <t>HP Inc</t>
      </is>
    </oc>
    <nc r="D22"/>
  </rcc>
  <rcc rId="750" sId="2">
    <oc r="E22" t="inlineStr">
      <is>
        <t>USB-C to USB 3.0 Adapter</t>
      </is>
    </oc>
    <nc r="E22"/>
  </rcc>
  <rcc rId="751" sId="2">
    <oc r="D23" t="inlineStr">
      <is>
        <t>Barco</t>
      </is>
    </oc>
    <nc r="D23"/>
  </rcc>
  <rcc rId="752" sId="2">
    <oc r="E23" t="inlineStr">
      <is>
        <t>ClickShare Tray</t>
      </is>
    </oc>
    <nc r="E23"/>
  </rcc>
  <rcc rId="753" sId="2">
    <oc r="D24" t="inlineStr">
      <is>
        <t>PanConnect</t>
      </is>
    </oc>
    <nc r="D24"/>
  </rcc>
  <rcc rId="754" sId="2">
    <oc r="E24" t="inlineStr">
      <is>
        <t>UNI4 SURFACE</t>
      </is>
    </oc>
    <nc r="E24"/>
  </rcc>
  <rcc rId="755" sId="2">
    <oc r="D27" t="inlineStr">
      <is>
        <t>Aten</t>
      </is>
    </oc>
    <nc r="D27"/>
  </rcc>
  <rcc rId="756" sId="2">
    <oc r="E27" t="inlineStr">
      <is>
        <t>US-3344I</t>
      </is>
    </oc>
    <nc r="E27"/>
  </rcc>
  <rcc rId="757" sId="2">
    <oc r="D29" t="inlineStr">
      <is>
        <t>Alluteck</t>
      </is>
    </oc>
    <nc r="D29"/>
  </rcc>
  <rcc rId="758" sId="2">
    <oc r="D31" t="inlineStr">
      <is>
        <t>Triton</t>
      </is>
    </oc>
    <nc r="D31"/>
  </rcc>
  <rcc rId="759" sId="2">
    <oc r="D32" t="inlineStr">
      <is>
        <t>Triton</t>
      </is>
    </oc>
    <nc r="D32"/>
  </rcc>
  <rcc rId="760" sId="2">
    <oc r="E32" t="inlineStr">
      <is>
        <t>RAB-PD-X03-A1</t>
      </is>
    </oc>
    <nc r="E32"/>
  </rcc>
  <rcc rId="761" sId="2">
    <oc r="D33" t="inlineStr">
      <is>
        <t>Lightware</t>
      </is>
    </oc>
    <nc r="D33"/>
  </rcc>
  <rcc rId="762" sId="2">
    <oc r="E33" t="inlineStr">
      <is>
        <t>MMX6x2-HT220</t>
      </is>
    </oc>
    <nc r="E33"/>
  </rcc>
  <rcc rId="763" sId="2">
    <oc r="D34" t="inlineStr">
      <is>
        <t>Lightware</t>
      </is>
    </oc>
    <nc r="D34"/>
  </rcc>
  <rcc rId="764" sId="2">
    <oc r="E34" t="inlineStr">
      <is>
        <t>HDMI-TPS-TX96</t>
      </is>
    </oc>
    <nc r="E34"/>
  </rcc>
  <rcc rId="765" sId="2">
    <oc r="D35" t="inlineStr">
      <is>
        <t>Lightware</t>
      </is>
    </oc>
    <nc r="D35"/>
  </rcc>
  <rcc rId="766" sId="2">
    <oc r="E35" t="inlineStr">
      <is>
        <t>HDMI-TPS-RX96</t>
      </is>
    </oc>
    <nc r="E35"/>
  </rcc>
  <rcc rId="767" sId="2">
    <oc r="D37" t="inlineStr">
      <is>
        <t>CUE</t>
      </is>
    </oc>
    <nc r="D37"/>
  </rcc>
  <rcc rId="768" sId="2">
    <oc r="E37" t="inlineStr">
      <is>
        <t>controlCUE-three</t>
      </is>
    </oc>
    <nc r="E37"/>
  </rcc>
  <rcc rId="769" sId="2">
    <oc r="D38" t="inlineStr">
      <is>
        <t>CUE</t>
      </is>
    </oc>
    <nc r="D38"/>
  </rcc>
  <rcc rId="770" sId="2">
    <oc r="E38" t="inlineStr">
      <is>
        <t>smartCUE-versatile</t>
      </is>
    </oc>
    <nc r="E38"/>
  </rcc>
  <rcc rId="771" sId="2">
    <oc r="D39" t="inlineStr">
      <is>
        <t>CUE</t>
      </is>
    </oc>
    <nc r="D39"/>
  </rcc>
  <rcc rId="772" sId="2">
    <oc r="E39" t="inlineStr">
      <is>
        <t>adaptér CS0327-001</t>
      </is>
    </oc>
    <nc r="E39"/>
  </rcc>
  <rcc rId="773" sId="2">
    <oc r="D40" t="inlineStr">
      <is>
        <t>CUE</t>
      </is>
    </oc>
    <nc r="D40"/>
  </rcc>
  <rcc rId="774" sId="2">
    <oc r="E40" t="inlineStr">
      <is>
        <t>touchCUE-7-B</t>
      </is>
    </oc>
    <nc r="E40"/>
  </rcc>
  <rcc rId="775" sId="2">
    <oc r="D41" t="inlineStr">
      <is>
        <t>ZyXEL</t>
      </is>
    </oc>
    <nc r="D41"/>
  </rcc>
  <rcc rId="776" sId="2">
    <oc r="E41" t="inlineStr">
      <is>
        <t>GS1100-10HPv2</t>
      </is>
    </oc>
    <nc r="E41"/>
  </rcc>
  <rcc rId="777" sId="2">
    <oc r="D42" t="inlineStr">
      <is>
        <t>Netio</t>
      </is>
    </oc>
    <nc r="D42"/>
  </rcc>
  <rcc rId="778" sId="2">
    <oc r="E42" t="inlineStr">
      <is>
        <t>Netio 4C LAN</t>
      </is>
    </oc>
    <nc r="E42"/>
  </rcc>
  <rcc rId="779" sId="2">
    <oc r="E44" t="inlineStr">
      <is>
        <t>Atyp 4</t>
      </is>
    </oc>
    <nc r="E44"/>
  </rcc>
  <rcc rId="780" sId="2">
    <oc r="E45" t="inlineStr">
      <is>
        <t>Atyp 2</t>
      </is>
    </oc>
    <nc r="E45"/>
  </rcc>
  <rcc rId="781" sId="2">
    <oc r="D47" t="inlineStr">
      <is>
        <t>Solarix</t>
      </is>
    </oc>
    <nc r="D47"/>
  </rcc>
  <rcc rId="782" sId="2">
    <oc r="E47" t="inlineStr">
      <is>
        <t>CAT6 FTP LSOH
500m/cívka 
SXKD-6-FTP-LSOH</t>
      </is>
    </oc>
    <nc r="E47"/>
  </rcc>
  <rcc rId="783" sId="2">
    <oc r="D48" t="inlineStr">
      <is>
        <t>Belden</t>
      </is>
    </oc>
    <nc r="D48"/>
  </rcc>
  <rcc rId="784" sId="2">
    <oc r="E48" t="inlineStr">
      <is>
        <t>UTP 1583ENH cat.5</t>
      </is>
    </oc>
    <nc r="E48"/>
  </rcc>
  <rcc rId="785" sId="2">
    <oc r="D49" t="inlineStr">
      <is>
        <t>VivoLink</t>
      </is>
    </oc>
    <nc r="D49"/>
  </rcc>
  <rcc rId="786" sId="2">
    <oc r="E49" t="inlineStr">
      <is>
        <t>VivoLink Pro HDMI Cable 2 Meter</t>
      </is>
    </oc>
    <nc r="E49"/>
  </rcc>
  <rcc rId="787" sId="2">
    <oc r="D50" t="inlineStr">
      <is>
        <t>Premiu Cord</t>
      </is>
    </oc>
    <nc r="D50"/>
  </rcc>
  <rcc rId="788" sId="2">
    <oc r="E50" t="inlineStr">
      <is>
        <t>USB kabel 2.0 prodlužovací A-A  2 m</t>
      </is>
    </oc>
    <nc r="E50"/>
  </rcc>
  <rcc rId="789" sId="2">
    <oc r="D51" t="inlineStr">
      <is>
        <t>Tasker</t>
      </is>
    </oc>
    <nc r="D51"/>
  </rcc>
  <rcc rId="790" sId="2">
    <oc r="E51" t="inlineStr">
      <is>
        <t>C118</t>
      </is>
    </oc>
    <nc r="E51"/>
  </rcc>
  <rcc rId="791" sId="2">
    <oc r="D52" t="inlineStr">
      <is>
        <t>Tasker</t>
      </is>
    </oc>
    <nc r="D52"/>
  </rcc>
  <rcc rId="792" sId="2">
    <oc r="E52" t="inlineStr">
      <is>
        <t>C301</t>
      </is>
    </oc>
    <nc r="E52"/>
  </rcc>
  <rcc rId="793" sId="2">
    <oc r="D53" t="inlineStr">
      <is>
        <t>AQ</t>
      </is>
    </oc>
    <nc r="D53"/>
  </rcc>
  <rcc rId="794" sId="2">
    <oc r="E53" t="inlineStr">
      <is>
        <t>AQ 625</t>
      </is>
    </oc>
    <nc r="E53"/>
  </rcc>
  <rcc rId="795" sId="2">
    <oc r="D54" t="inlineStr">
      <is>
        <t>Solarix</t>
      </is>
    </oc>
    <nc r="D54"/>
  </rcc>
  <rcc rId="796" sId="2">
    <oc r="E54" t="inlineStr">
      <is>
        <t>Patch kabel
CAT6 SFTP PVC
2 m, šedý 
(C6-315GY-2MB)</t>
      </is>
    </oc>
    <nc r="E54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7" sId="2" numFmtId="34">
    <oc r="I61">
      <v>12000</v>
    </oc>
    <nc r="I61"/>
  </rcc>
  <rcc rId="798" sId="2" numFmtId="34">
    <oc r="I62">
      <v>7000</v>
    </oc>
    <nc r="I62"/>
  </rcc>
  <rcc rId="799" sId="2" numFmtId="34">
    <oc r="I63">
      <v>5200</v>
    </oc>
    <nc r="I63"/>
  </rcc>
  <rcc rId="800" sId="2" numFmtId="34">
    <oc r="I64">
      <v>9200</v>
    </oc>
    <nc r="I64"/>
  </rcc>
  <rcc rId="801" sId="2" numFmtId="34">
    <oc r="I65">
      <v>14700</v>
    </oc>
    <nc r="I65"/>
  </rcc>
  <rcc rId="802" sId="2" numFmtId="34">
    <oc r="I66">
      <v>9900</v>
    </oc>
    <nc r="I66"/>
  </rcc>
  <rcc rId="803" sId="2" numFmtId="34">
    <oc r="I67">
      <v>3100</v>
    </oc>
    <nc r="I67"/>
  </rcc>
  <rcc rId="804" sId="2" numFmtId="34">
    <oc r="I68">
      <v>700</v>
    </oc>
    <nc r="I68"/>
  </rcc>
  <rcc rId="805" sId="2" numFmtId="34">
    <oc r="I69">
      <v>1600</v>
    </oc>
    <nc r="I69"/>
  </rcc>
  <rcc rId="806" sId="2" numFmtId="34">
    <oc r="I70">
      <v>1500</v>
    </oc>
    <nc r="I70"/>
  </rcc>
  <rcc rId="807" sId="2" numFmtId="34">
    <oc r="I71">
      <v>800</v>
    </oc>
    <nc r="I71"/>
  </rcc>
  <rcc rId="808" sId="2" numFmtId="34">
    <oc r="I72">
      <v>4500</v>
    </oc>
    <nc r="I72"/>
  </rcc>
  <rcc rId="809" sId="2" numFmtId="34">
    <oc r="I73">
      <v>16500</v>
    </oc>
    <nc r="I73"/>
  </rcc>
  <rcc rId="810" sId="2" numFmtId="34">
    <oc r="I74">
      <v>2500</v>
    </oc>
    <nc r="I74"/>
  </rcc>
  <rcc rId="811" sId="2" numFmtId="34">
    <oc r="I58">
      <v>4500</v>
    </oc>
    <nc r="I58"/>
  </rcc>
  <rcc rId="812" sId="2" numFmtId="34">
    <oc r="I59">
      <v>5000</v>
    </oc>
    <nc r="I59"/>
  </rcc>
  <rcc rId="813" sId="2" numFmtId="34">
    <oc r="I47">
      <v>17.100000000000001</v>
    </oc>
    <nc r="I47"/>
  </rcc>
  <rcc rId="814" sId="2" numFmtId="34">
    <oc r="I48">
      <v>9</v>
    </oc>
    <nc r="I48"/>
  </rcc>
  <rcc rId="815" sId="2" numFmtId="34">
    <oc r="I49">
      <v>286</v>
    </oc>
    <nc r="I49"/>
  </rcc>
  <rcc rId="816" sId="2" numFmtId="34">
    <oc r="I50">
      <v>35</v>
    </oc>
    <nc r="I50"/>
  </rcc>
  <rcc rId="817" sId="2" numFmtId="34">
    <oc r="I51">
      <v>28</v>
    </oc>
    <nc r="I51"/>
  </rcc>
  <rcc rId="818" sId="2" numFmtId="34">
    <oc r="I52">
      <v>58</v>
    </oc>
    <nc r="I52"/>
  </rcc>
  <rcc rId="819" sId="2" numFmtId="34">
    <oc r="I53">
      <v>42.1</v>
    </oc>
    <nc r="I53"/>
  </rcc>
  <rcc rId="820" sId="2" numFmtId="34">
    <oc r="I54">
      <v>95</v>
    </oc>
    <nc r="I54"/>
  </rcc>
  <rcc rId="821" sId="2" numFmtId="34">
    <oc r="I55">
      <v>3000</v>
    </oc>
    <nc r="I55"/>
  </rcc>
  <rcc rId="822" sId="2" numFmtId="34">
    <oc r="I56">
      <v>2500</v>
    </oc>
    <nc r="I56"/>
  </rcc>
  <rcc rId="823" sId="2" numFmtId="34">
    <oc r="I44">
      <v>28000</v>
    </oc>
    <nc r="I44"/>
  </rcc>
  <rcc rId="824" sId="2" numFmtId="34">
    <oc r="I45">
      <v>35000</v>
    </oc>
    <nc r="I45"/>
  </rcc>
  <rcc rId="825" sId="2" odxf="1" dxf="1" numFmtId="34">
    <oc r="I6">
      <v>183430</v>
    </oc>
    <nc r="I6">
      <v>0</v>
    </nc>
    <odxf>
      <font>
        <i val="0"/>
      </font>
      <alignment horizontal="right"/>
    </odxf>
    <ndxf>
      <font>
        <i/>
      </font>
      <alignment horizontal="general"/>
    </ndxf>
  </rcc>
  <rcc rId="826" sId="2" odxf="1" dxf="1" numFmtId="34">
    <oc r="I7">
      <v>3500</v>
    </oc>
    <nc r="I7">
      <v>0</v>
    </nc>
    <odxf>
      <font>
        <i val="0"/>
      </font>
      <alignment horizontal="right"/>
    </odxf>
    <ndxf>
      <font>
        <i/>
      </font>
      <alignment horizontal="general"/>
    </ndxf>
  </rcc>
  <rcc rId="827" sId="2" odxf="1" dxf="1" numFmtId="34">
    <oc r="I8">
      <v>30599</v>
    </oc>
    <nc r="I8">
      <v>0</v>
    </nc>
    <odxf>
      <font>
        <i val="0"/>
      </font>
      <alignment horizontal="right"/>
    </odxf>
    <ndxf>
      <font>
        <i/>
      </font>
      <alignment horizontal="general"/>
    </ndxf>
  </rcc>
  <rcc rId="828" sId="2" odxf="1" dxf="1" numFmtId="34">
    <oc r="I9">
      <v>49900</v>
    </oc>
    <nc r="I9">
      <v>0</v>
    </nc>
    <odxf>
      <font>
        <i val="0"/>
      </font>
      <alignment horizontal="right"/>
    </odxf>
    <ndxf>
      <font>
        <i/>
      </font>
      <alignment horizontal="general"/>
    </ndxf>
  </rcc>
  <rcc rId="829" sId="2" odxf="1" dxf="1" numFmtId="34">
    <oc r="I11">
      <v>31397</v>
    </oc>
    <nc r="I11">
      <v>0</v>
    </nc>
    <ndxf>
      <font>
        <i/>
      </font>
      <alignment horizontal="general"/>
    </ndxf>
  </rcc>
  <rcc rId="830" sId="2" odxf="1" dxf="1" numFmtId="34">
    <oc r="I12">
      <v>15694.22</v>
    </oc>
    <nc r="I12">
      <v>0</v>
    </nc>
    <ndxf>
      <font>
        <i/>
      </font>
      <alignment horizontal="general"/>
    </ndxf>
  </rcc>
  <rcc rId="831" sId="2" odxf="1" dxf="1" numFmtId="34">
    <oc r="I14">
      <v>78834</v>
    </oc>
    <nc r="I14">
      <v>0</v>
    </nc>
    <ndxf>
      <font>
        <i/>
      </font>
    </ndxf>
  </rcc>
  <rcc rId="832" sId="2" odxf="1" dxf="1" numFmtId="34">
    <oc r="I15">
      <v>25569</v>
    </oc>
    <nc r="I15">
      <v>0</v>
    </nc>
    <ndxf>
      <font>
        <i/>
      </font>
    </ndxf>
  </rcc>
  <rcc rId="833" sId="2" odxf="1" dxf="1" numFmtId="34">
    <oc r="I16">
      <v>1895</v>
    </oc>
    <nc r="I16">
      <v>0</v>
    </nc>
    <ndxf>
      <font>
        <i/>
      </font>
    </ndxf>
  </rcc>
  <rcc rId="834" sId="2" odxf="1" dxf="1" numFmtId="34">
    <oc r="I17">
      <v>4928</v>
    </oc>
    <nc r="I17">
      <v>0</v>
    </nc>
    <ndxf>
      <font>
        <i/>
      </font>
    </ndxf>
  </rcc>
  <rcc rId="835" sId="2" odxf="1" dxf="1" numFmtId="34">
    <oc r="I19">
      <v>21985</v>
    </oc>
    <nc r="I19">
      <v>0</v>
    </nc>
    <ndxf>
      <font>
        <i/>
      </font>
      <alignment horizontal="general"/>
    </ndxf>
  </rcc>
  <rcc rId="836" sId="2" odxf="1" dxf="1" numFmtId="34">
    <oc r="I20">
      <v>37100</v>
    </oc>
    <nc r="I20">
      <v>0</v>
    </nc>
    <ndxf>
      <font>
        <i/>
      </font>
      <alignment horizontal="general"/>
    </ndxf>
  </rcc>
  <rcc rId="837" sId="2" odxf="1" dxf="1" numFmtId="34">
    <oc r="I21">
      <v>7700</v>
    </oc>
    <nc r="I21">
      <v>0</v>
    </nc>
    <ndxf>
      <font>
        <i/>
      </font>
      <alignment horizontal="general"/>
    </ndxf>
  </rcc>
  <rcc rId="838" sId="2" odxf="1" dxf="1" numFmtId="34">
    <oc r="I22">
      <v>353</v>
    </oc>
    <nc r="I22">
      <v>0</v>
    </nc>
    <ndxf>
      <font>
        <i/>
      </font>
    </ndxf>
  </rcc>
  <rcc rId="839" sId="2" odxf="1" dxf="1" numFmtId="34">
    <oc r="I23">
      <v>2492</v>
    </oc>
    <nc r="I23">
      <v>0</v>
    </nc>
    <ndxf>
      <font>
        <i/>
      </font>
      <alignment horizontal="general"/>
    </ndxf>
  </rcc>
  <rcc rId="840" sId="2" odxf="1" dxf="1" numFmtId="34">
    <oc r="I24">
      <v>23530</v>
    </oc>
    <nc r="I24">
      <v>0</v>
    </nc>
    <ndxf>
      <font>
        <i/>
      </font>
    </ndxf>
  </rcc>
  <rcc rId="841" sId="2" odxf="1" dxf="1" numFmtId="34">
    <oc r="I27">
      <v>4700</v>
    </oc>
    <nc r="I27">
      <v>0</v>
    </nc>
    <ndxf>
      <font>
        <i/>
      </font>
      <alignment horizontal="general"/>
    </ndxf>
  </rcc>
  <rcc rId="842" sId="2" odxf="1" dxf="1" numFmtId="34">
    <oc r="I29">
      <v>9000</v>
    </oc>
    <nc r="I29">
      <v>0</v>
    </nc>
    <ndxf>
      <font>
        <i/>
      </font>
    </ndxf>
  </rcc>
  <rcc rId="843" sId="2" odxf="1" dxf="1" numFmtId="34">
    <oc r="I31">
      <v>3500</v>
    </oc>
    <nc r="I31">
      <v>0</v>
    </nc>
    <ndxf>
      <font>
        <i/>
      </font>
    </ndxf>
  </rcc>
  <rcc rId="844" sId="2" odxf="1" dxf="1" numFmtId="34">
    <oc r="I32">
      <v>1215</v>
    </oc>
    <nc r="I32">
      <v>0</v>
    </nc>
    <ndxf>
      <font>
        <i/>
      </font>
    </ndxf>
  </rcc>
  <rcc rId="845" sId="2" odxf="1" dxf="1" numFmtId="34">
    <oc r="I33">
      <v>108920</v>
    </oc>
    <nc r="I33">
      <v>0</v>
    </nc>
    <ndxf>
      <font>
        <i/>
      </font>
    </ndxf>
  </rcc>
  <rcc rId="846" sId="2" odxf="1" dxf="1" numFmtId="34">
    <oc r="I34">
      <v>15120</v>
    </oc>
    <nc r="I34">
      <v>0</v>
    </nc>
    <ndxf>
      <font>
        <i/>
      </font>
      <alignment horizontal="general"/>
    </ndxf>
  </rcc>
  <rcc rId="847" sId="2" odxf="1" dxf="1" numFmtId="34">
    <oc r="I35">
      <v>15120</v>
    </oc>
    <nc r="I35">
      <v>0</v>
    </nc>
    <ndxf>
      <font>
        <i/>
      </font>
      <alignment horizontal="general"/>
    </ndxf>
  </rcc>
  <rcc rId="848" sId="2" odxf="1" dxf="1" numFmtId="34">
    <oc r="I37">
      <v>29490</v>
    </oc>
    <nc r="I37">
      <v>0</v>
    </nc>
    <ndxf>
      <font>
        <i/>
      </font>
    </ndxf>
  </rcc>
  <rcc rId="849" sId="2" odxf="1" dxf="1" numFmtId="34">
    <oc r="I38">
      <v>19880</v>
    </oc>
    <nc r="I38">
      <v>0</v>
    </nc>
    <ndxf>
      <font>
        <i/>
      </font>
    </ndxf>
  </rcc>
  <rcc rId="850" sId="2" odxf="1" dxf="1" numFmtId="34">
    <oc r="I39">
      <v>1290</v>
    </oc>
    <nc r="I39">
      <v>0</v>
    </nc>
    <ndxf>
      <font>
        <i/>
      </font>
    </ndxf>
  </rcc>
  <rcc rId="851" sId="2" odxf="1" dxf="1" numFmtId="34">
    <oc r="I40">
      <v>49580</v>
    </oc>
    <nc r="I40">
      <v>0</v>
    </nc>
    <ndxf>
      <font>
        <i/>
      </font>
      <alignment horizontal="general"/>
    </ndxf>
  </rcc>
  <rcc rId="852" sId="2" odxf="1" dxf="1" numFmtId="34">
    <oc r="I41">
      <v>3856</v>
    </oc>
    <nc r="I41">
      <v>0</v>
    </nc>
    <ndxf>
      <font>
        <i/>
      </font>
    </ndxf>
  </rcc>
  <rcc rId="853" sId="2" odxf="1" dxf="1" numFmtId="34">
    <oc r="I42">
      <v>8325</v>
    </oc>
    <nc r="I42">
      <v>0</v>
    </nc>
    <ndxf>
      <font>
        <i/>
      </font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2" numFmtId="34">
    <oc r="I37">
      <v>0</v>
    </oc>
    <nc r="I37"/>
  </rcc>
  <rcc rId="855" sId="2" numFmtId="34">
    <oc r="I38">
      <v>0</v>
    </oc>
    <nc r="I38"/>
  </rcc>
  <rcc rId="856" sId="2" numFmtId="34">
    <oc r="I39">
      <v>0</v>
    </oc>
    <nc r="I39"/>
  </rcc>
  <rcc rId="857" sId="2" numFmtId="34">
    <oc r="I40">
      <v>0</v>
    </oc>
    <nc r="I40"/>
  </rcc>
  <rcc rId="858" sId="2" numFmtId="34">
    <oc r="I41">
      <v>0</v>
    </oc>
    <nc r="I41"/>
  </rcc>
  <rcc rId="859" sId="2" numFmtId="34">
    <oc r="I42">
      <v>0</v>
    </oc>
    <nc r="I42"/>
  </rcc>
  <rcc rId="860" sId="2" numFmtId="34">
    <oc r="I29">
      <v>0</v>
    </oc>
    <nc r="I29"/>
  </rcc>
  <rcc rId="861" sId="2" numFmtId="34">
    <oc r="I30">
      <v>0</v>
    </oc>
    <nc r="I30"/>
  </rcc>
  <rcc rId="862" sId="2" numFmtId="34">
    <oc r="I31">
      <v>0</v>
    </oc>
    <nc r="I31"/>
  </rcc>
  <rcc rId="863" sId="2" numFmtId="34">
    <oc r="I32">
      <v>0</v>
    </oc>
    <nc r="I32"/>
  </rcc>
  <rcc rId="864" sId="2" numFmtId="34">
    <oc r="I33">
      <v>0</v>
    </oc>
    <nc r="I33"/>
  </rcc>
  <rcc rId="865" sId="2" numFmtId="34">
    <oc r="I34">
      <v>0</v>
    </oc>
    <nc r="I34"/>
  </rcc>
  <rcc rId="866" sId="2" numFmtId="34">
    <oc r="I35">
      <v>0</v>
    </oc>
    <nc r="I35"/>
  </rcc>
  <rcc rId="867" sId="2" numFmtId="34">
    <oc r="I26">
      <v>0</v>
    </oc>
    <nc r="I26"/>
  </rcc>
  <rcc rId="868" sId="2" numFmtId="34">
    <oc r="I27">
      <v>0</v>
    </oc>
    <nc r="I27"/>
  </rcc>
  <rcc rId="869" sId="2" numFmtId="34">
    <oc r="I24">
      <v>0</v>
    </oc>
    <nc r="I24"/>
  </rcc>
  <rcc rId="870" sId="2" numFmtId="34">
    <oc r="I6">
      <v>0</v>
    </oc>
    <nc r="I6"/>
  </rcc>
  <rcc rId="871" sId="2" numFmtId="34">
    <oc r="I7">
      <v>0</v>
    </oc>
    <nc r="I7"/>
  </rcc>
  <rcc rId="872" sId="2" numFmtId="34">
    <oc r="I8">
      <v>0</v>
    </oc>
    <nc r="I8"/>
  </rcc>
  <rcc rId="873" sId="2" numFmtId="34">
    <oc r="I9">
      <v>0</v>
    </oc>
    <nc r="I9"/>
  </rcc>
  <rcc rId="874" sId="2" numFmtId="34">
    <oc r="I11">
      <v>0</v>
    </oc>
    <nc r="I11"/>
  </rcc>
  <rcc rId="875" sId="2" numFmtId="34">
    <oc r="I12">
      <v>0</v>
    </oc>
    <nc r="I12"/>
  </rcc>
  <rcc rId="876" sId="2" numFmtId="34">
    <oc r="I13">
      <v>0</v>
    </oc>
    <nc r="I13"/>
  </rcc>
  <rcc rId="877" sId="2" numFmtId="34">
    <oc r="I14">
      <v>0</v>
    </oc>
    <nc r="I14"/>
  </rcc>
  <rcc rId="878" sId="2" numFmtId="34">
    <oc r="I15">
      <v>0</v>
    </oc>
    <nc r="I15"/>
  </rcc>
  <rcc rId="879" sId="2" numFmtId="34">
    <oc r="I16">
      <v>0</v>
    </oc>
    <nc r="I16"/>
  </rcc>
  <rcc rId="880" sId="2" numFmtId="34">
    <oc r="I17">
      <v>0</v>
    </oc>
    <nc r="I17"/>
  </rcc>
  <rcc rId="881" sId="2" numFmtId="34">
    <oc r="I19">
      <v>0</v>
    </oc>
    <nc r="I19"/>
  </rcc>
  <rcc rId="882" sId="2" numFmtId="34">
    <oc r="I20">
      <v>0</v>
    </oc>
    <nc r="I20"/>
  </rcc>
  <rcc rId="883" sId="2" numFmtId="34">
    <oc r="I21">
      <v>0</v>
    </oc>
    <nc r="I21"/>
  </rcc>
  <rcc rId="884" sId="2" numFmtId="34">
    <oc r="I22">
      <v>0</v>
    </oc>
    <nc r="I22"/>
  </rcc>
  <rcc rId="885" sId="2" numFmtId="34">
    <oc r="I23">
      <v>0</v>
    </oc>
    <nc r="I23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" sId="3">
    <oc r="D6" t="inlineStr">
      <is>
        <t>OPTOMA</t>
      </is>
    </oc>
    <nc r="D6"/>
  </rcc>
  <rcc rId="887" sId="3">
    <oc r="E6" t="inlineStr">
      <is>
        <t>ZU820T</t>
      </is>
    </oc>
    <nc r="E6"/>
  </rcc>
  <rcc rId="888" sId="3">
    <oc r="D7" t="inlineStr">
      <is>
        <t>AV Media</t>
      </is>
    </oc>
    <nc r="D7"/>
  </rcc>
  <rcc rId="889" sId="3">
    <oc r="E7" t="inlineStr">
      <is>
        <t>AVM držák projektoru 2</t>
      </is>
    </oc>
    <nc r="E7"/>
  </rcc>
  <rcc rId="890" sId="3">
    <oc r="D8" t="inlineStr">
      <is>
        <t>JT motors</t>
      </is>
    </oc>
    <nc r="D8"/>
  </rcc>
  <rcc rId="891" sId="3">
    <oc r="E8" t="inlineStr">
      <is>
        <t>CINEROLL PRO 303543
25960</t>
      </is>
    </oc>
    <nc r="E8"/>
  </rcc>
  <rcc rId="892" sId="3">
    <oc r="D9" t="inlineStr">
      <is>
        <t>JT Motors</t>
      </is>
    </oc>
    <nc r="D9"/>
  </rcc>
  <rcc rId="893" sId="3">
    <oc r="E9" t="inlineStr">
      <is>
        <t>AC202-02</t>
      </is>
    </oc>
    <nc r="E9"/>
  </rcc>
  <rcc rId="894" sId="3">
    <oc r="D10" t="inlineStr">
      <is>
        <t>SMART</t>
      </is>
    </oc>
    <nc r="D10"/>
  </rcc>
  <rcc rId="895" sId="3">
    <oc r="E10" t="inlineStr">
      <is>
        <t>SP-624</t>
      </is>
    </oc>
    <nc r="E10"/>
  </rcc>
  <rcc rId="896" sId="3">
    <oc r="D12" t="inlineStr">
      <is>
        <t>JBL Harman PRO</t>
      </is>
    </oc>
    <nc r="D12"/>
  </rcc>
  <rcc rId="897" sId="3">
    <oc r="E12" t="inlineStr">
      <is>
        <t>CBT 100LA-1-WH</t>
      </is>
    </oc>
    <nc r="E12"/>
  </rcc>
  <rcc rId="898" sId="3">
    <oc r="D13" t="inlineStr">
      <is>
        <t>AV Media</t>
      </is>
    </oc>
    <nc r="D13"/>
  </rcc>
  <rcc rId="899" sId="3">
    <oc r="E13" t="inlineStr">
      <is>
        <t>AVM držák projektoru 2</t>
      </is>
    </oc>
    <nc r="E13"/>
  </rcc>
  <rcc rId="900" sId="3">
    <oc r="D14" t="inlineStr">
      <is>
        <t>QSC</t>
      </is>
    </oc>
    <nc r="D14"/>
  </rcc>
  <rcc rId="901" sId="3">
    <oc r="E14" t="inlineStr">
      <is>
        <t>GXD4</t>
      </is>
    </oc>
    <nc r="E14"/>
  </rcc>
  <rcc rId="902" sId="3">
    <oc r="D16" t="inlineStr">
      <is>
        <t>BSS Harman PRO</t>
      </is>
    </oc>
    <nc r="D16"/>
  </rcc>
  <rcc rId="903" sId="3">
    <oc r="E16" t="inlineStr">
      <is>
        <t>BLU-101</t>
      </is>
    </oc>
    <nc r="E16"/>
  </rcc>
  <rcc rId="904" sId="3">
    <oc r="D17" t="inlineStr">
      <is>
        <t>BSS Harman PRO</t>
      </is>
    </oc>
    <nc r="D17"/>
  </rcc>
  <rcc rId="905" sId="3">
    <oc r="E17" t="inlineStr">
      <is>
        <t>BLU-DAN</t>
      </is>
    </oc>
    <nc r="E17"/>
  </rcc>
  <rcc rId="906" sId="3">
    <oc r="D18" t="inlineStr">
      <is>
        <t>ZyXEL</t>
      </is>
    </oc>
    <nc r="D18"/>
  </rcc>
  <rcc rId="907" sId="3">
    <oc r="E18" t="inlineStr">
      <is>
        <t>GS1200-5HP</t>
      </is>
    </oc>
    <nc r="E18"/>
  </rcc>
  <rcc rId="908" sId="3">
    <oc r="D19" t="inlineStr">
      <is>
        <t>Audinate</t>
      </is>
    </oc>
    <nc r="D19"/>
  </rcc>
  <rcc rId="909" sId="3">
    <oc r="E19" t="inlineStr">
      <is>
        <t>Dante AVIO USB IO Adapter 2x2</t>
      </is>
    </oc>
    <nc r="E19"/>
  </rcc>
  <rcc rId="910" sId="3">
    <oc r="D21" t="inlineStr">
      <is>
        <t>HP Inc</t>
      </is>
    </oc>
    <nc r="D21"/>
  </rcc>
  <rcc rId="911" sId="3">
    <oc r="E21" t="inlineStr">
      <is>
        <t>Elite Mini 600 G9</t>
      </is>
    </oc>
    <nc r="E21"/>
  </rcc>
  <rcc rId="912" sId="3">
    <oc r="D22" t="inlineStr">
      <is>
        <t>Barco</t>
      </is>
    </oc>
    <nc r="D22"/>
  </rcc>
  <rcc rId="913" sId="3">
    <oc r="E22" t="inlineStr">
      <is>
        <t>ClickShare C-10</t>
      </is>
    </oc>
    <nc r="E22"/>
  </rcc>
  <rcc rId="914" sId="3">
    <oc r="D23" t="inlineStr">
      <is>
        <t>Barco</t>
      </is>
    </oc>
    <nc r="D23"/>
  </rcc>
  <rcc rId="915" sId="3">
    <oc r="E23" t="inlineStr">
      <is>
        <t>ClickShare CX USB-C Button</t>
      </is>
    </oc>
    <nc r="E23"/>
  </rcc>
  <rcc rId="916" sId="3">
    <oc r="D24" t="inlineStr">
      <is>
        <t>HP Inc</t>
      </is>
    </oc>
    <nc r="D24"/>
  </rcc>
  <rcc rId="917" sId="3">
    <oc r="E24" t="inlineStr">
      <is>
        <t>USB-C to USB 3.0 Adapter</t>
      </is>
    </oc>
    <nc r="E24"/>
  </rcc>
  <rcc rId="918" sId="3">
    <oc r="D25" t="inlineStr">
      <is>
        <t>Barco</t>
      </is>
    </oc>
    <nc r="D25"/>
  </rcc>
  <rcc rId="919" sId="3">
    <oc r="E25" t="inlineStr">
      <is>
        <t>ClickShare Tray</t>
      </is>
    </oc>
    <nc r="E25"/>
  </rcc>
  <rcc rId="920" sId="3">
    <oc r="D26" t="inlineStr">
      <is>
        <t>PanConnect</t>
      </is>
    </oc>
    <nc r="D26"/>
  </rcc>
  <rcc rId="921" sId="3">
    <oc r="E26" t="inlineStr">
      <is>
        <t>UNI4 SURFACE</t>
      </is>
    </oc>
    <nc r="E26"/>
  </rcc>
  <rcc rId="922" sId="3">
    <oc r="D29" t="inlineStr">
      <is>
        <t>Aten</t>
      </is>
    </oc>
    <nc r="D29"/>
  </rcc>
  <rcc rId="923" sId="3">
    <oc r="E29" t="inlineStr">
      <is>
        <t>US-3344I</t>
      </is>
    </oc>
    <nc r="E29"/>
  </rcc>
  <rcc rId="924" sId="3">
    <oc r="D31" t="inlineStr">
      <is>
        <t>Alluteck</t>
      </is>
    </oc>
    <nc r="D31"/>
  </rcc>
  <rcc rId="925" sId="3">
    <oc r="D32" t="inlineStr">
      <is>
        <t>Triton</t>
      </is>
    </oc>
    <nc r="D32"/>
  </rcc>
  <rcc rId="926" sId="3">
    <oc r="D33" t="inlineStr">
      <is>
        <t>Triton</t>
      </is>
    </oc>
    <nc r="D33"/>
  </rcc>
  <rcc rId="927" sId="3">
    <oc r="E33" t="inlineStr">
      <is>
        <t>RAB-PD-X03-A1</t>
      </is>
    </oc>
    <nc r="E33"/>
  </rcc>
  <rcc rId="928" sId="3">
    <oc r="D34" t="inlineStr">
      <is>
        <t>Lightware</t>
      </is>
    </oc>
    <nc r="D34"/>
  </rcc>
  <rcc rId="929" sId="3">
    <oc r="E34" t="inlineStr">
      <is>
        <t>MMX6x2-HT220</t>
      </is>
    </oc>
    <nc r="E34"/>
  </rcc>
  <rcc rId="930" sId="3">
    <oc r="D36" t="inlineStr">
      <is>
        <t>CUE</t>
      </is>
    </oc>
    <nc r="D36"/>
  </rcc>
  <rcc rId="931" sId="3">
    <oc r="E36" t="inlineStr">
      <is>
        <t>controlCUE-three</t>
      </is>
    </oc>
    <nc r="E36"/>
  </rcc>
  <rcc rId="932" sId="3">
    <oc r="D37" t="inlineStr">
      <is>
        <t>CUE</t>
      </is>
    </oc>
    <nc r="D37"/>
  </rcc>
  <rcc rId="933" sId="3">
    <oc r="E37" t="inlineStr">
      <is>
        <t>smartCUE-versatile</t>
      </is>
    </oc>
    <nc r="E37"/>
  </rcc>
  <rcc rId="934" sId="3">
    <oc r="D38" t="inlineStr">
      <is>
        <t>CUE</t>
      </is>
    </oc>
    <nc r="D38"/>
  </rcc>
  <rcc rId="935" sId="3">
    <oc r="E38" t="inlineStr">
      <is>
        <t>adaptér CS0327-001</t>
      </is>
    </oc>
    <nc r="E38"/>
  </rcc>
  <rcc rId="936" sId="3">
    <oc r="D39" t="inlineStr">
      <is>
        <t>CUE</t>
      </is>
    </oc>
    <nc r="D39"/>
  </rcc>
  <rcc rId="937" sId="3">
    <oc r="E39" t="inlineStr">
      <is>
        <t>touchCUE-7-B</t>
      </is>
    </oc>
    <nc r="E39"/>
  </rcc>
  <rcc rId="938" sId="3">
    <oc r="D40" t="inlineStr">
      <is>
        <t>ZyXEL</t>
      </is>
    </oc>
    <nc r="D40"/>
  </rcc>
  <rcc rId="939" sId="3">
    <oc r="E40" t="inlineStr">
      <is>
        <t>GS1100-10HPv2</t>
      </is>
    </oc>
    <nc r="E40"/>
  </rcc>
  <rcc rId="940" sId="3">
    <oc r="D41" t="inlineStr">
      <is>
        <t>Netio</t>
      </is>
    </oc>
    <nc r="D41"/>
  </rcc>
  <rcc rId="941" sId="3">
    <oc r="E41" t="inlineStr">
      <is>
        <t>Netio 4C LAN</t>
      </is>
    </oc>
    <nc r="E41"/>
  </rcc>
  <rcc rId="942" sId="3">
    <oc r="E43" t="inlineStr">
      <is>
        <t>Atyp 4</t>
      </is>
    </oc>
    <nc r="E43"/>
  </rcc>
  <rcc rId="943" sId="3">
    <oc r="E44" t="inlineStr">
      <is>
        <t>Atyp 2</t>
      </is>
    </oc>
    <nc r="E44"/>
  </rcc>
  <rcc rId="944" sId="3">
    <oc r="D46" t="inlineStr">
      <is>
        <t>Solarix</t>
      </is>
    </oc>
    <nc r="D46"/>
  </rcc>
  <rcc rId="945" sId="3">
    <oc r="E46" t="inlineStr">
      <is>
        <t>CAT6 FTP LSOH
500m/cívka 
SXKD-6-FTP-LSOH</t>
      </is>
    </oc>
    <nc r="E46"/>
  </rcc>
  <rcc rId="946" sId="3">
    <oc r="D47" t="inlineStr">
      <is>
        <t>Belden</t>
      </is>
    </oc>
    <nc r="D47"/>
  </rcc>
  <rcc rId="947" sId="3">
    <oc r="E47" t="inlineStr">
      <is>
        <t>UTP 1583ENH cat.5</t>
      </is>
    </oc>
    <nc r="E47"/>
  </rcc>
  <rcc rId="948" sId="3">
    <oc r="D48" t="inlineStr">
      <is>
        <t>VivoLink</t>
      </is>
    </oc>
    <nc r="D48"/>
  </rcc>
  <rcc rId="949" sId="3">
    <oc r="E48" t="inlineStr">
      <is>
        <t>VivoLink Pro HDMI Cable 2 Meter</t>
      </is>
    </oc>
    <nc r="E48"/>
  </rcc>
  <rcc rId="950" sId="3">
    <oc r="D49" t="inlineStr">
      <is>
        <t>Premiu Cord</t>
      </is>
    </oc>
    <nc r="D49"/>
  </rcc>
  <rcc rId="951" sId="3">
    <oc r="E49" t="inlineStr">
      <is>
        <t>USB kabel 2.0 prodlužovací A-A  2 m</t>
      </is>
    </oc>
    <nc r="E49"/>
  </rcc>
  <rcc rId="952" sId="3">
    <oc r="D50" t="inlineStr">
      <is>
        <t>Tasker</t>
      </is>
    </oc>
    <nc r="D50"/>
  </rcc>
  <rcc rId="953" sId="3">
    <oc r="E50" t="inlineStr">
      <is>
        <t>C118</t>
      </is>
    </oc>
    <nc r="E50"/>
  </rcc>
  <rcc rId="954" sId="3">
    <oc r="D51" t="inlineStr">
      <is>
        <t>Tasker</t>
      </is>
    </oc>
    <nc r="D51"/>
  </rcc>
  <rcc rId="955" sId="3">
    <oc r="E51" t="inlineStr">
      <is>
        <t>C301</t>
      </is>
    </oc>
    <nc r="E51"/>
  </rcc>
  <rcc rId="956" sId="3">
    <oc r="D52" t="inlineStr">
      <is>
        <t>AQ</t>
      </is>
    </oc>
    <nc r="D52"/>
  </rcc>
  <rcc rId="957" sId="3">
    <oc r="E52" t="inlineStr">
      <is>
        <t>AQ 625</t>
      </is>
    </oc>
    <nc r="E52"/>
  </rcc>
  <rcc rId="958" sId="3">
    <oc r="D53" t="inlineStr">
      <is>
        <t>Solarix</t>
      </is>
    </oc>
    <nc r="D53"/>
  </rcc>
  <rcc rId="959" sId="3">
    <oc r="E53" t="inlineStr">
      <is>
        <t>Patch kabel
CAT6 SFTP PVC
2 m, šedý 
(C6-315GY-2MB)</t>
      </is>
    </oc>
    <nc r="E53"/>
  </rcc>
  <rcc rId="960" sId="3" numFmtId="34">
    <oc r="I60">
      <v>12000</v>
    </oc>
    <nc r="I60"/>
  </rcc>
  <rcc rId="961" sId="3" numFmtId="34">
    <oc r="I61">
      <v>7000</v>
    </oc>
    <nc r="I61"/>
  </rcc>
  <rcc rId="962" sId="3" numFmtId="34">
    <oc r="I62">
      <v>7200</v>
    </oc>
    <nc r="I62"/>
  </rcc>
  <rcc rId="963" sId="3" numFmtId="34">
    <oc r="I63">
      <v>9200</v>
    </oc>
    <nc r="I63"/>
  </rcc>
  <rcc rId="964" sId="3" numFmtId="34">
    <oc r="I64">
      <v>14700</v>
    </oc>
    <nc r="I64"/>
  </rcc>
  <rcc rId="965" sId="3" numFmtId="34">
    <oc r="I65">
      <v>7800</v>
    </oc>
    <nc r="I65"/>
  </rcc>
  <rcc rId="966" sId="3" numFmtId="34">
    <oc r="I66">
      <v>3100</v>
    </oc>
    <nc r="I66"/>
  </rcc>
  <rcc rId="967" sId="3" numFmtId="34">
    <oc r="I67">
      <v>700</v>
    </oc>
    <nc r="I67"/>
  </rcc>
  <rcc rId="968" sId="3" numFmtId="34">
    <oc r="I68">
      <v>1600</v>
    </oc>
    <nc r="I68"/>
  </rcc>
  <rcc rId="969" sId="3" numFmtId="34">
    <oc r="I69">
      <v>1500</v>
    </oc>
    <nc r="I69"/>
  </rcc>
  <rcc rId="970" sId="3" numFmtId="34">
    <oc r="I70">
      <v>800</v>
    </oc>
    <nc r="I70"/>
  </rcc>
  <rcc rId="971" sId="3" numFmtId="34">
    <oc r="I71">
      <v>4500</v>
    </oc>
    <nc r="I71"/>
  </rcc>
  <rcc rId="972" sId="3" numFmtId="34">
    <oc r="I72">
      <v>16500</v>
    </oc>
    <nc r="I72"/>
  </rcc>
  <rcc rId="973" sId="3" numFmtId="34">
    <oc r="I73">
      <v>2500</v>
    </oc>
    <nc r="I73"/>
  </rcc>
  <rcc rId="974" sId="3" numFmtId="34">
    <oc r="I57">
      <v>4500</v>
    </oc>
    <nc r="I57"/>
  </rcc>
  <rcc rId="975" sId="3" numFmtId="34">
    <oc r="I58">
      <v>5000</v>
    </oc>
    <nc r="I58"/>
  </rcc>
  <rcc rId="976" sId="3" numFmtId="34">
    <oc r="I55">
      <v>2500</v>
    </oc>
    <nc r="I55"/>
  </rcc>
  <rcc rId="977" sId="3" numFmtId="34">
    <oc r="I49">
      <v>35</v>
    </oc>
    <nc r="I49"/>
  </rcc>
  <rcc rId="978" sId="3" numFmtId="34">
    <oc r="I50">
      <v>29</v>
    </oc>
    <nc r="I50"/>
  </rcc>
  <rcc rId="979" sId="3" numFmtId="34">
    <oc r="I51">
      <v>58</v>
    </oc>
    <nc r="I51"/>
  </rcc>
  <rcc rId="980" sId="3" numFmtId="34">
    <oc r="I52">
      <v>42.1</v>
    </oc>
    <nc r="I52"/>
  </rcc>
  <rcc rId="981" sId="3" numFmtId="34">
    <oc r="I53">
      <v>95</v>
    </oc>
    <nc r="I53"/>
  </rcc>
  <rcc rId="982" sId="3" numFmtId="34">
    <oc r="I54">
      <v>3000</v>
    </oc>
    <nc r="I54"/>
  </rcc>
  <rcc rId="983" sId="3" numFmtId="34">
    <oc r="I46">
      <v>17.100000000000001</v>
    </oc>
    <nc r="I46"/>
  </rcc>
  <rcc rId="984" sId="3" numFmtId="34">
    <oc r="I47">
      <v>9</v>
    </oc>
    <nc r="I47"/>
  </rcc>
  <rcc rId="985" sId="3" numFmtId="34">
    <oc r="I48">
      <v>286</v>
    </oc>
    <nc r="I48"/>
  </rcc>
  <rcc rId="986" sId="3" numFmtId="34">
    <oc r="I44">
      <v>35000</v>
    </oc>
    <nc r="I44"/>
  </rcc>
  <rcc rId="987" sId="3" numFmtId="34">
    <oc r="I43">
      <v>28000</v>
    </oc>
    <nc r="I43"/>
  </rcc>
  <rcc rId="988" sId="3" numFmtId="34">
    <oc r="I36">
      <v>29490</v>
    </oc>
    <nc r="I36"/>
  </rcc>
  <rcc rId="989" sId="3" numFmtId="34">
    <oc r="I37">
      <v>19880</v>
    </oc>
    <nc r="I37"/>
  </rcc>
  <rcc rId="990" sId="3" numFmtId="34">
    <oc r="I38">
      <v>1290</v>
    </oc>
    <nc r="I38"/>
  </rcc>
  <rcc rId="991" sId="3" numFmtId="34">
    <oc r="I39">
      <v>49580</v>
    </oc>
    <nc r="I39"/>
  </rcc>
  <rcc rId="992" sId="3" numFmtId="34">
    <oc r="I40">
      <v>3856</v>
    </oc>
    <nc r="I40"/>
  </rcc>
  <rcc rId="993" sId="3" numFmtId="34">
    <oc r="I41">
      <v>8325</v>
    </oc>
    <nc r="I41"/>
  </rcc>
  <rcc rId="994" sId="3" numFmtId="34">
    <oc r="I34">
      <v>108920</v>
    </oc>
    <nc r="I34"/>
  </rcc>
  <rcc rId="995" sId="3" numFmtId="34">
    <oc r="I31">
      <v>9000</v>
    </oc>
    <nc r="I31"/>
  </rcc>
  <rcc rId="996" sId="3" numFmtId="34">
    <oc r="I32">
      <v>3500</v>
    </oc>
    <nc r="I32"/>
  </rcc>
  <rcc rId="997" sId="3" numFmtId="34">
    <oc r="I33">
      <v>1215</v>
    </oc>
    <nc r="I33"/>
  </rcc>
  <rcc rId="998" sId="3" numFmtId="34">
    <oc r="I29">
      <v>4700</v>
    </oc>
    <nc r="I29"/>
  </rcc>
  <rcc rId="999" sId="3" numFmtId="34">
    <oc r="I28">
      <v>0</v>
    </oc>
    <nc r="I28"/>
  </rcc>
  <rcc rId="1000" sId="3" numFmtId="34">
    <oc r="I26">
      <v>23530</v>
    </oc>
    <nc r="I26"/>
  </rcc>
  <rcc rId="1001" sId="3" numFmtId="34">
    <oc r="I25">
      <v>2492</v>
    </oc>
    <nc r="I25"/>
  </rcc>
  <rcc rId="1002" sId="3" numFmtId="34">
    <oc r="I22">
      <v>37100</v>
    </oc>
    <nc r="I22"/>
  </rcc>
  <rcc rId="1003" sId="3" numFmtId="34">
    <oc r="I23">
      <v>7700</v>
    </oc>
    <nc r="I23"/>
  </rcc>
  <rcc rId="1004" sId="3" numFmtId="34">
    <oc r="I24">
      <v>353</v>
    </oc>
    <nc r="I24"/>
  </rcc>
  <rcc rId="1005" sId="3" numFmtId="34">
    <oc r="I21">
      <v>21985</v>
    </oc>
    <nc r="I21"/>
  </rcc>
  <rcc rId="1006" sId="3" numFmtId="34">
    <oc r="I13">
      <v>3500</v>
    </oc>
    <nc r="I13"/>
  </rcc>
  <rcc rId="1007" sId="3" numFmtId="34">
    <oc r="I14">
      <v>15694.22</v>
    </oc>
    <nc r="I14"/>
  </rcc>
  <rcc rId="1008" sId="3" numFmtId="34">
    <oc r="I15">
      <v>0</v>
    </oc>
    <nc r="I15"/>
  </rcc>
  <rcc rId="1009" sId="3" numFmtId="34">
    <oc r="I16">
      <v>78834</v>
    </oc>
    <nc r="I16"/>
  </rcc>
  <rcc rId="1010" sId="3" numFmtId="34">
    <oc r="I17">
      <v>25569</v>
    </oc>
    <nc r="I17"/>
  </rcc>
  <rcc rId="1011" sId="3" numFmtId="34">
    <oc r="I18">
      <v>1895</v>
    </oc>
    <nc r="I18"/>
  </rcc>
  <rcc rId="1012" sId="3" numFmtId="34">
    <oc r="I19">
      <v>4928</v>
    </oc>
    <nc r="I19"/>
  </rcc>
  <rcc rId="1013" sId="3" numFmtId="34">
    <oc r="I12">
      <v>31397</v>
    </oc>
    <nc r="I12"/>
  </rcc>
  <rcc rId="1014" sId="3" numFmtId="34">
    <oc r="I6">
      <v>115000</v>
    </oc>
    <nc r="I6"/>
  </rcc>
  <rcc rId="1015" sId="3" numFmtId="34">
    <oc r="I7">
      <v>3500</v>
    </oc>
    <nc r="I7"/>
  </rcc>
  <rcc rId="1016" sId="3" numFmtId="34">
    <oc r="I8">
      <v>47217</v>
    </oc>
    <nc r="I8"/>
  </rcc>
  <rcc rId="1017" sId="3" numFmtId="34">
    <oc r="I9">
      <v>2000</v>
    </oc>
    <nc r="I9"/>
  </rcc>
  <rcc rId="1018" sId="3" numFmtId="34">
    <oc r="I10">
      <v>49900</v>
    </oc>
    <nc r="I10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" sId="4">
    <oc r="E43" t="inlineStr">
      <is>
        <t>Atyp 4</t>
      </is>
    </oc>
    <nc r="E43"/>
  </rcc>
  <rcc rId="1020" sId="4">
    <oc r="E44" t="inlineStr">
      <is>
        <t>Atyp 2</t>
      </is>
    </oc>
    <nc r="E44"/>
  </rcc>
  <rcc rId="1021" sId="4">
    <oc r="D46" t="inlineStr">
      <is>
        <t>Solarix</t>
      </is>
    </oc>
    <nc r="D46"/>
  </rcc>
  <rcc rId="1022" sId="4">
    <oc r="E46" t="inlineStr">
      <is>
        <t>CAT6 FTP LSOH
500m/cívka 
SXKD-6-FTP-LSOH</t>
      </is>
    </oc>
    <nc r="E46"/>
  </rcc>
  <rcc rId="1023" sId="4">
    <oc r="D47" t="inlineStr">
      <is>
        <t>Belden</t>
      </is>
    </oc>
    <nc r="D47"/>
  </rcc>
  <rcc rId="1024" sId="4">
    <oc r="E47" t="inlineStr">
      <is>
        <t>UTP 1583ENH cat.5</t>
      </is>
    </oc>
    <nc r="E47"/>
  </rcc>
  <rcc rId="1025" sId="4">
    <oc r="D48" t="inlineStr">
      <is>
        <t>VivoLink</t>
      </is>
    </oc>
    <nc r="D48"/>
  </rcc>
  <rcc rId="1026" sId="4">
    <oc r="E48" t="inlineStr">
      <is>
        <t>VivoLink Pro HDMI Cable 2 Meter</t>
      </is>
    </oc>
    <nc r="E48"/>
  </rcc>
  <rcc rId="1027" sId="4">
    <oc r="D49" t="inlineStr">
      <is>
        <t>Premiu Cord</t>
      </is>
    </oc>
    <nc r="D49"/>
  </rcc>
  <rcc rId="1028" sId="4">
    <oc r="E49" t="inlineStr">
      <is>
        <t>USB kabel 2.0 prodlužovací A-A  2 m</t>
      </is>
    </oc>
    <nc r="E49"/>
  </rcc>
  <rcc rId="1029" sId="4">
    <oc r="D50" t="inlineStr">
      <is>
        <t>Tasker</t>
      </is>
    </oc>
    <nc r="D50"/>
  </rcc>
  <rcc rId="1030" sId="4">
    <oc r="E50" t="inlineStr">
      <is>
        <t>C118</t>
      </is>
    </oc>
    <nc r="E50"/>
  </rcc>
  <rcc rId="1031" sId="4">
    <oc r="D51" t="inlineStr">
      <is>
        <t>Tasker</t>
      </is>
    </oc>
    <nc r="D51"/>
  </rcc>
  <rcc rId="1032" sId="4">
    <oc r="E51" t="inlineStr">
      <is>
        <t>C301</t>
      </is>
    </oc>
    <nc r="E51"/>
  </rcc>
  <rcc rId="1033" sId="4">
    <oc r="D52" t="inlineStr">
      <is>
        <t>AQ</t>
      </is>
    </oc>
    <nc r="D52"/>
  </rcc>
  <rcc rId="1034" sId="4">
    <oc r="E52" t="inlineStr">
      <is>
        <t>AQ 625</t>
      </is>
    </oc>
    <nc r="E52"/>
  </rcc>
  <rcc rId="1035" sId="4">
    <oc r="D53" t="inlineStr">
      <is>
        <t>Solarix</t>
      </is>
    </oc>
    <nc r="D53"/>
  </rcc>
  <rcc rId="1036" sId="4">
    <oc r="E53" t="inlineStr">
      <is>
        <t>Patch kabel
CAT6 SFTP PVC
2 m, šedý 
(C6-315GY-2MB)</t>
      </is>
    </oc>
    <nc r="E53"/>
  </rcc>
  <rcc rId="1037" sId="4">
    <oc r="D36" t="inlineStr">
      <is>
        <t>CUE</t>
      </is>
    </oc>
    <nc r="D36"/>
  </rcc>
  <rcc rId="1038" sId="4">
    <oc r="E36" t="inlineStr">
      <is>
        <t>controlCUE-two</t>
      </is>
    </oc>
    <nc r="E36"/>
  </rcc>
  <rcc rId="1039" sId="4">
    <oc r="D37" t="inlineStr">
      <is>
        <t>CUE</t>
      </is>
    </oc>
    <nc r="D37"/>
  </rcc>
  <rcc rId="1040" sId="4">
    <oc r="E37" t="inlineStr">
      <is>
        <t>smartCUE-versatile</t>
      </is>
    </oc>
    <nc r="E37"/>
  </rcc>
  <rcc rId="1041" sId="4">
    <oc r="D38" t="inlineStr">
      <is>
        <t>CUE</t>
      </is>
    </oc>
    <nc r="D38"/>
  </rcc>
  <rcc rId="1042" sId="4">
    <oc r="E38" t="inlineStr">
      <is>
        <t>adaptér CS0327-001</t>
      </is>
    </oc>
    <nc r="E38"/>
  </rcc>
  <rcc rId="1043" sId="4">
    <oc r="D39" t="inlineStr">
      <is>
        <t>CUE</t>
      </is>
    </oc>
    <nc r="D39"/>
  </rcc>
  <rcc rId="1044" sId="4">
    <oc r="E39" t="inlineStr">
      <is>
        <t>touchCUE-7-B</t>
      </is>
    </oc>
    <nc r="E39"/>
  </rcc>
  <rcc rId="1045" sId="4">
    <oc r="D40" t="inlineStr">
      <is>
        <t>ZyXEL</t>
      </is>
    </oc>
    <nc r="D40"/>
  </rcc>
  <rcc rId="1046" sId="4">
    <oc r="E40" t="inlineStr">
      <is>
        <t>GS1100-10HPv2</t>
      </is>
    </oc>
    <nc r="E40"/>
  </rcc>
  <rcc rId="1047" sId="4">
    <oc r="D41" t="inlineStr">
      <is>
        <t>Netio</t>
      </is>
    </oc>
    <nc r="D41"/>
  </rcc>
  <rcc rId="1048" sId="4">
    <oc r="E41" t="inlineStr">
      <is>
        <t>Netio 4C LAN</t>
      </is>
    </oc>
    <nc r="E41"/>
  </rcc>
  <rcc rId="1049" sId="4">
    <oc r="D31" t="inlineStr">
      <is>
        <t>Alluteck</t>
      </is>
    </oc>
    <nc r="D31"/>
  </rcc>
  <rcc rId="1050" sId="4">
    <oc r="D32" t="inlineStr">
      <is>
        <t>Triton</t>
      </is>
    </oc>
    <nc r="D32"/>
  </rcc>
  <rcc rId="1051" sId="4">
    <oc r="D33" t="inlineStr">
      <is>
        <t>Triton</t>
      </is>
    </oc>
    <nc r="D33"/>
  </rcc>
  <rcc rId="1052" sId="4">
    <oc r="E33" t="inlineStr">
      <is>
        <t>RAB-PD-X03-A1</t>
      </is>
    </oc>
    <nc r="E33"/>
  </rcc>
  <rcc rId="1053" sId="4">
    <oc r="D34" t="inlineStr">
      <is>
        <t>Lightware</t>
      </is>
    </oc>
    <nc r="D34"/>
  </rcc>
  <rcc rId="1054" sId="4">
    <oc r="E34" t="inlineStr">
      <is>
        <t>MMX6x2-HT220</t>
      </is>
    </oc>
    <nc r="E34"/>
  </rcc>
  <rcc rId="1055" sId="4">
    <oc r="D29" t="inlineStr">
      <is>
        <t>Aten</t>
      </is>
    </oc>
    <nc r="D29"/>
  </rcc>
  <rcc rId="1056" sId="4">
    <oc r="E29" t="inlineStr">
      <is>
        <t>US-3344I</t>
      </is>
    </oc>
    <nc r="E29"/>
  </rcc>
  <rcc rId="1057" sId="4">
    <oc r="D22" t="inlineStr">
      <is>
        <t>Barco</t>
      </is>
    </oc>
    <nc r="D22"/>
  </rcc>
  <rcc rId="1058" sId="4">
    <oc r="E22" t="inlineStr">
      <is>
        <t>ClickShare C-10</t>
      </is>
    </oc>
    <nc r="E22"/>
  </rcc>
  <rcc rId="1059" sId="4">
    <oc r="D23" t="inlineStr">
      <is>
        <t>Barco</t>
      </is>
    </oc>
    <nc r="D23"/>
  </rcc>
  <rcc rId="1060" sId="4">
    <oc r="E23" t="inlineStr">
      <is>
        <t>ClickShare CX USB-C Button</t>
      </is>
    </oc>
    <nc r="E23"/>
  </rcc>
  <rcc rId="1061" sId="4">
    <oc r="D24" t="inlineStr">
      <is>
        <t>HP Inc</t>
      </is>
    </oc>
    <nc r="D24"/>
  </rcc>
  <rcc rId="1062" sId="4">
    <oc r="E24" t="inlineStr">
      <is>
        <t>USB-C to USB 3.0 Adapter</t>
      </is>
    </oc>
    <nc r="E24"/>
  </rcc>
  <rcc rId="1063" sId="4">
    <oc r="D25" t="inlineStr">
      <is>
        <t>Barco</t>
      </is>
    </oc>
    <nc r="D25"/>
  </rcc>
  <rcc rId="1064" sId="4">
    <oc r="E25" t="inlineStr">
      <is>
        <t>ClickShare Tray</t>
      </is>
    </oc>
    <nc r="E25"/>
  </rcc>
  <rcc rId="1065" sId="4">
    <oc r="D26" t="inlineStr">
      <is>
        <t>PanConnect</t>
      </is>
    </oc>
    <nc r="D26"/>
  </rcc>
  <rcc rId="1066" sId="4">
    <oc r="E26" t="inlineStr">
      <is>
        <t>UNI4 SURFACE</t>
      </is>
    </oc>
    <nc r="E26"/>
  </rcc>
  <rcc rId="1067" sId="4">
    <oc r="D21" t="inlineStr">
      <is>
        <t>HP Inc</t>
      </is>
    </oc>
    <nc r="D21"/>
  </rcc>
  <rcc rId="1068" sId="4">
    <oc r="E21" t="inlineStr">
      <is>
        <t>Elite Mini 600 G9</t>
      </is>
    </oc>
    <nc r="E21"/>
  </rcc>
  <rcc rId="1069" sId="4">
    <oc r="D13" t="inlineStr">
      <is>
        <t>AV Media</t>
      </is>
    </oc>
    <nc r="D13"/>
  </rcc>
  <rcc rId="1070" sId="4">
    <oc r="E13" t="inlineStr">
      <is>
        <t>AVM držák projektoru 2</t>
      </is>
    </oc>
    <nc r="E13"/>
  </rcc>
  <rcc rId="1071" sId="4">
    <oc r="D14" t="inlineStr">
      <is>
        <t>Crown Harman PRO</t>
      </is>
    </oc>
    <nc r="D14"/>
  </rcc>
  <rcc rId="1072" sId="4">
    <oc r="E14" t="inlineStr">
      <is>
        <t>XLS 1002</t>
      </is>
    </oc>
    <nc r="E14"/>
  </rcc>
  <rcc rId="1073" sId="4">
    <oc r="D16" t="inlineStr">
      <is>
        <t>BSS Harman PRO</t>
      </is>
    </oc>
    <nc r="D16"/>
  </rcc>
  <rcc rId="1074" sId="4">
    <oc r="E16" t="inlineStr">
      <is>
        <t>BLU-101</t>
      </is>
    </oc>
    <nc r="E16"/>
  </rcc>
  <rcc rId="1075" sId="4">
    <oc r="D17" t="inlineStr">
      <is>
        <t>BSS Harman PRO</t>
      </is>
    </oc>
    <nc r="D17"/>
  </rcc>
  <rcc rId="1076" sId="4">
    <oc r="E17" t="inlineStr">
      <is>
        <t>BLU-DAN</t>
      </is>
    </oc>
    <nc r="E17"/>
  </rcc>
  <rcc rId="1077" sId="4">
    <oc r="D18" t="inlineStr">
      <is>
        <t>ZyXEL</t>
      </is>
    </oc>
    <nc r="D18"/>
  </rcc>
  <rcc rId="1078" sId="4">
    <oc r="E18" t="inlineStr">
      <is>
        <t>GS1200-5HP</t>
      </is>
    </oc>
    <nc r="E18"/>
  </rcc>
  <rcc rId="1079" sId="4">
    <oc r="D19" t="inlineStr">
      <is>
        <t>Audinate</t>
      </is>
    </oc>
    <nc r="D19"/>
  </rcc>
  <rcc rId="1080" sId="4">
    <oc r="E19" t="inlineStr">
      <is>
        <t>Dante AVIO USB IO Adapter 2x2</t>
      </is>
    </oc>
    <nc r="E19"/>
  </rcc>
  <rcc rId="1081" sId="4">
    <oc r="D12" t="inlineStr">
      <is>
        <t>JBL Harman PRO</t>
      </is>
    </oc>
    <nc r="D12"/>
  </rcc>
  <rcc rId="1082" sId="4">
    <oc r="E12" t="inlineStr">
      <is>
        <t>CBT 50LA-1-WH</t>
      </is>
    </oc>
    <nc r="E12"/>
  </rcc>
  <rcc rId="1083" sId="4">
    <oc r="D6" t="inlineStr">
      <is>
        <t>OPTOMA</t>
      </is>
    </oc>
    <nc r="D6"/>
  </rcc>
  <rcc rId="1084" sId="4">
    <oc r="E6" t="inlineStr">
      <is>
        <t>ZU820T</t>
      </is>
    </oc>
    <nc r="E6"/>
  </rcc>
  <rcc rId="1085" sId="4">
    <oc r="D7" t="inlineStr">
      <is>
        <t>AV Media</t>
      </is>
    </oc>
    <nc r="D7"/>
  </rcc>
  <rcc rId="1086" sId="4">
    <oc r="E7" t="inlineStr">
      <is>
        <t>AVM držák projektoru 2</t>
      </is>
    </oc>
    <nc r="E7"/>
  </rcc>
  <rcc rId="1087" sId="4">
    <oc r="D8" t="inlineStr">
      <is>
        <t>JT motors</t>
      </is>
    </oc>
    <nc r="D8"/>
  </rcc>
  <rcc rId="1088" sId="4">
    <oc r="E8" t="inlineStr">
      <is>
        <t>CINEROLL PRO 303433
25960</t>
      </is>
    </oc>
    <nc r="E8"/>
  </rcc>
  <rcc rId="1089" sId="4">
    <oc r="D9" t="inlineStr">
      <is>
        <t>JT Motors</t>
      </is>
    </oc>
    <nc r="D9"/>
  </rcc>
  <rcc rId="1090" sId="4">
    <oc r="E9" t="inlineStr">
      <is>
        <t>AC202-02</t>
      </is>
    </oc>
    <nc r="E9"/>
  </rcc>
  <rcc rId="1091" sId="4">
    <oc r="D10" t="inlineStr">
      <is>
        <t>SMART</t>
      </is>
    </oc>
    <nc r="D10"/>
  </rcc>
  <rcc rId="1092" sId="4">
    <oc r="E10" t="inlineStr">
      <is>
        <t>SP-624</t>
      </is>
    </oc>
    <nc r="E10"/>
  </rcc>
  <rcc rId="1093" sId="4" numFmtId="34">
    <oc r="I6">
      <v>115000</v>
    </oc>
    <nc r="I6"/>
  </rcc>
  <rcc rId="1094" sId="4" numFmtId="34">
    <oc r="I7">
      <v>3500</v>
    </oc>
    <nc r="I7"/>
  </rcc>
  <rcc rId="1095" sId="4" numFmtId="34">
    <oc r="I8">
      <v>36549</v>
    </oc>
    <nc r="I8"/>
  </rcc>
  <rcc rId="1096" sId="4" numFmtId="34">
    <oc r="I9">
      <v>2000</v>
    </oc>
    <nc r="I9"/>
  </rcc>
  <rcc rId="1097" sId="4" numFmtId="34">
    <oc r="I10">
      <v>49900</v>
    </oc>
    <nc r="I10"/>
  </rcc>
  <rcc rId="1098" sId="4" numFmtId="34">
    <oc r="I12">
      <v>17347</v>
    </oc>
    <nc r="I12"/>
  </rcc>
  <rcc rId="1099" sId="4" numFmtId="34">
    <oc r="I13">
      <v>3500</v>
    </oc>
    <nc r="I13"/>
  </rcc>
  <rcc rId="1100" sId="4" numFmtId="34">
    <oc r="I14">
      <v>7430</v>
    </oc>
    <nc r="I14"/>
  </rcc>
  <rcc rId="1101" sId="4" numFmtId="34">
    <oc r="I15">
      <v>0</v>
    </oc>
    <nc r="I15"/>
  </rcc>
  <rcc rId="1102" sId="4" numFmtId="34">
    <oc r="I16">
      <v>78834</v>
    </oc>
    <nc r="I16"/>
  </rcc>
  <rcc rId="1103" sId="4" numFmtId="34">
    <oc r="I17">
      <v>25569</v>
    </oc>
    <nc r="I17"/>
  </rcc>
  <rcc rId="1104" sId="4" numFmtId="34">
    <oc r="I18">
      <v>1895</v>
    </oc>
    <nc r="I18"/>
  </rcc>
  <rcc rId="1105" sId="4" numFmtId="34">
    <oc r="I19">
      <v>4928</v>
    </oc>
    <nc r="I19"/>
  </rcc>
  <rcc rId="1106" sId="4" numFmtId="34">
    <oc r="I21">
      <v>21985</v>
    </oc>
    <nc r="I21"/>
  </rcc>
  <rcc rId="1107" sId="4" numFmtId="34">
    <oc r="I22">
      <v>37100</v>
    </oc>
    <nc r="I22"/>
  </rcc>
  <rcc rId="1108" sId="4" numFmtId="34">
    <oc r="I23">
      <v>7700</v>
    </oc>
    <nc r="I23"/>
  </rcc>
  <rcc rId="1109" sId="4" numFmtId="34">
    <oc r="I24">
      <v>353</v>
    </oc>
    <nc r="I24"/>
  </rcc>
  <rcc rId="1110" sId="4" numFmtId="34">
    <oc r="I25">
      <v>2492</v>
    </oc>
    <nc r="I25"/>
  </rcc>
  <rcc rId="1111" sId="4" numFmtId="34">
    <oc r="I26">
      <v>23530</v>
    </oc>
    <nc r="I26"/>
  </rcc>
  <rcc rId="1112" sId="4" numFmtId="34">
    <oc r="I28">
      <v>0</v>
    </oc>
    <nc r="I28"/>
  </rcc>
  <rcc rId="1113" sId="4" numFmtId="34">
    <oc r="I29">
      <v>4700</v>
    </oc>
    <nc r="I29"/>
  </rcc>
  <rcc rId="1114" sId="4" numFmtId="34">
    <oc r="I31">
      <v>9000</v>
    </oc>
    <nc r="I31"/>
  </rcc>
  <rcc rId="1115" sId="4" numFmtId="34">
    <oc r="I32">
      <v>3500</v>
    </oc>
    <nc r="I32"/>
  </rcc>
  <rcc rId="1116" sId="4" numFmtId="34">
    <oc r="I33">
      <v>1215</v>
    </oc>
    <nc r="I33"/>
  </rcc>
  <rcc rId="1117" sId="4" numFmtId="34">
    <oc r="I34">
      <v>108920</v>
    </oc>
    <nc r="I34"/>
  </rcc>
  <rcc rId="1118" sId="4" numFmtId="34">
    <oc r="I36">
      <v>37160</v>
    </oc>
    <nc r="I36"/>
  </rcc>
  <rcc rId="1119" sId="4" numFmtId="34">
    <oc r="I37">
      <v>19880</v>
    </oc>
    <nc r="I37"/>
  </rcc>
  <rcc rId="1120" sId="4" numFmtId="34">
    <oc r="I38">
      <v>1290</v>
    </oc>
    <nc r="I38"/>
  </rcc>
  <rcc rId="1121" sId="4" numFmtId="34">
    <oc r="I39">
      <v>49580</v>
    </oc>
    <nc r="I39"/>
  </rcc>
  <rcc rId="1122" sId="4" numFmtId="34">
    <oc r="I40">
      <v>3856</v>
    </oc>
    <nc r="I40"/>
  </rcc>
  <rcc rId="1123" sId="4" numFmtId="34">
    <oc r="I41">
      <v>8325</v>
    </oc>
    <nc r="I41"/>
  </rcc>
  <rcc rId="1124" sId="4" numFmtId="34">
    <oc r="I43">
      <v>28000</v>
    </oc>
    <nc r="I43"/>
  </rcc>
  <rcc rId="1125" sId="4" numFmtId="34">
    <oc r="I44">
      <v>35000</v>
    </oc>
    <nc r="I44"/>
  </rcc>
  <rcc rId="1126" sId="4" numFmtId="34">
    <oc r="I46">
      <v>17</v>
    </oc>
    <nc r="I46"/>
  </rcc>
  <rcc rId="1127" sId="4" numFmtId="34">
    <oc r="I47">
      <v>9</v>
    </oc>
    <nc r="I47"/>
  </rcc>
  <rcc rId="1128" sId="4" numFmtId="34">
    <oc r="I48">
      <v>286</v>
    </oc>
    <nc r="I48"/>
  </rcc>
  <rcc rId="1129" sId="4" numFmtId="34">
    <oc r="I49">
      <v>35</v>
    </oc>
    <nc r="I49"/>
  </rcc>
  <rcc rId="1130" sId="4" numFmtId="34">
    <oc r="I50">
      <v>29</v>
    </oc>
    <nc r="I50"/>
  </rcc>
  <rcc rId="1131" sId="4" numFmtId="34">
    <oc r="I51">
      <v>58</v>
    </oc>
    <nc r="I51"/>
  </rcc>
  <rcc rId="1132" sId="4" numFmtId="34">
    <oc r="I52">
      <v>42.1</v>
    </oc>
    <nc r="I52"/>
  </rcc>
  <rcc rId="1133" sId="4" numFmtId="34">
    <oc r="I53">
      <v>95</v>
    </oc>
    <nc r="I53"/>
  </rcc>
  <rcc rId="1134" sId="4" numFmtId="34">
    <oc r="I54">
      <v>3000</v>
    </oc>
    <nc r="I54"/>
  </rcc>
  <rcc rId="1135" sId="4" numFmtId="34">
    <oc r="I55">
      <v>2500</v>
    </oc>
    <nc r="I55"/>
  </rcc>
  <rcc rId="1136" sId="4" numFmtId="34">
    <oc r="I57">
      <v>4500</v>
    </oc>
    <nc r="I57"/>
  </rcc>
  <rcc rId="1137" sId="4" numFmtId="34">
    <oc r="I58">
      <v>5000</v>
    </oc>
    <nc r="I58"/>
  </rcc>
  <rcc rId="1138" sId="4" numFmtId="34">
    <oc r="I60">
      <v>12000</v>
    </oc>
    <nc r="I60"/>
  </rcc>
  <rcc rId="1139" sId="4" numFmtId="34">
    <oc r="I61">
      <v>7000</v>
    </oc>
    <nc r="I61"/>
  </rcc>
  <rcc rId="1140" sId="4" numFmtId="34">
    <oc r="I62">
      <v>7200</v>
    </oc>
    <nc r="I62"/>
  </rcc>
  <rcc rId="1141" sId="4" numFmtId="34">
    <oc r="I63">
      <v>9200</v>
    </oc>
    <nc r="I63"/>
  </rcc>
  <rcc rId="1142" sId="4" numFmtId="34">
    <oc r="I64">
      <v>14700</v>
    </oc>
    <nc r="I64"/>
  </rcc>
  <rcc rId="1143" sId="4" numFmtId="34">
    <oc r="I65">
      <v>7800</v>
    </oc>
    <nc r="I65"/>
  </rcc>
  <rcc rId="1144" sId="4" numFmtId="34">
    <oc r="I66">
      <v>3100</v>
    </oc>
    <nc r="I66"/>
  </rcc>
  <rcc rId="1145" sId="4" numFmtId="34">
    <oc r="I67">
      <v>700</v>
    </oc>
    <nc r="I67"/>
  </rcc>
  <rcc rId="1146" sId="4" numFmtId="34">
    <oc r="I68">
      <v>1600</v>
    </oc>
    <nc r="I68"/>
  </rcc>
  <rcc rId="1147" sId="4" numFmtId="34">
    <oc r="I69">
      <v>1500</v>
    </oc>
    <nc r="I69"/>
  </rcc>
  <rcc rId="1148" sId="4" numFmtId="34">
    <oc r="I70">
      <v>800</v>
    </oc>
    <nc r="I70"/>
  </rcc>
  <rcc rId="1149" sId="4" numFmtId="34">
    <oc r="I71">
      <v>4500</v>
    </oc>
    <nc r="I71"/>
  </rcc>
  <rcc rId="1150" sId="4" numFmtId="34">
    <oc r="I72">
      <v>16500</v>
    </oc>
    <nc r="I72"/>
  </rcc>
  <rcc rId="1151" sId="4" numFmtId="34">
    <oc r="I73">
      <v>2500</v>
    </oc>
    <nc r="I73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2" sId="2">
    <oc r="F17" t="inlineStr">
      <is>
        <t>Dante převodník  - min. 2x USB vstup a 2x USB výstup, napájení PoE</t>
      </is>
    </oc>
    <nc r="F17" t="inlineStr">
      <is>
        <t>Převodník osazený technologií DANTE - min. 2x USB vstup a 2x USB výstup, musí umožňovat napájení zařízení po PoE</t>
      </is>
    </nc>
  </rcc>
  <rcc rId="1153" sId="2">
    <oc r="F19" t="inlineStr">
      <is>
    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    </is>
    </oc>
    <nc r="F19" t="inlineStr">
      <is>
        <t>Prezentační PC katedra s min. parametry: case desktop mini - max. rozměry 179x35x176mm, výkon CPU min. 16.400 bodu dle nezávislého testu cpubenchmark.net, operační paměť min. 8GB DDR5, SSD disk s kapacitou min.512GB, dále musí obsahovat: Gbit síťovou kartu, Wifi standardu 802.11ax (2x2), Bluetooth 5.0, min. vstupy a výstupy: 1x video výstup HDMI a 2x DisplayPort, USB Type-C, USB 3.2, M.2 PCIe x1-2230, klávesnici a myš stejného výrobce, součástí dodávky je operační systém s podporu AD (domény) a servisní služba u zákazníka s odezvou do následujícího pracovního dne od nahlášení servisní události</t>
      </is>
    </nc>
  </rcc>
  <rcc rId="1154" sId="2">
    <oc r="F27" t="inlineStr">
      <is>
        <t>USB 3.1 přepínač periferií 4:4, který umožňuje sdílet 4 počítače se zařízeními USB3.1 Gen1, jako jsou klávesnice, myš a další periferní zařízení,  LED indikátory zobrazují vybraný port, výběr portů pomocí dálkového ovladače nebo propojení RS-422 / RS-485.</t>
      </is>
    </oc>
    <nc r="F27" t="inlineStr">
      <is>
        <t>USB přepínač periferií 4:4, ve standardu USB 3.1, který umožňuje sdílet min. 4 počítače se zařízeními USB 3.1 Gen1, jako jsou klávesnice, myš a další periferní zařízení,  LED indikátory musí umožňovat zobrazovat vybraný port, výběr portů musí probíhat pomocí dálkového ovladače nebo propojení RS-422 / RS-485.</t>
      </is>
    </nc>
  </rcc>
  <rcc rId="1155" sId="2">
    <oc r="F33" t="inlineStr">
      <is>
        <t>Kombinovaný maticový přepínač s min. parametry: 6 x 2. Podpora standardů HDMI 1.4, HDBase-T, HDCP. Rozlišení 4K/UHD @ 60Hz 4:2:0, 2048x1080 nebo 1920x120 nebo 1080p. Vstupy: 4x HDMI, 2x CATx (standard HDBase-T)
Výstupy: zrcadlené 2x CATx (standard HDBase-T) + 2x HDMI. Audio: 4x stereo In, 2x stereo Out. Rozšířený EDID management se 100 paměťmi na vstupu. Audio embeding z AUX vstupů. Audio de-embeding z HDMI signálu.
Separátní audio a video přepínání. HDCP kompatibilní. Audio DSP. Ovládání: Tlačítka na čelním panelu, RS-232, IP.</t>
      </is>
    </oc>
    <nc r="F33" t="inlineStr">
      <is>
        <t>Kombinovaný maticový přepínač s min. parametry: 6 x 2. Podpora standardů HDMI 1.4, HDBase-T, HDCP. Rozlišení min. 4K/UHD @ 60Hz 4:2:0, 2048x1080 nebo 1920x120 nebo 1080p. Vstupy min.: 4x HDMI, 2x CATx (standard HDBase-T). Výstupy min.: zrcadlené 2x CATx (standard HDBase-T) + 2x HDMI. Audio min.: 4x stereo In, 2x stereo Out. Musí mít rozšířený EDID management s min. 100x uložení nastavení na vstupu. Musí umožňovat audio embeding z AUX vstupů a současně audio de-embeding z HDMI signálu a dále taky separátní audio a video přepínání. HDCP kompatibilní. Audio DSP. Musí umožňovat ovládání: tlačítka na čelním panelu, a současně i RS-232, a současně i IP.</t>
      </is>
    </nc>
  </rcc>
  <rcv guid="{F90F35A0-45DC-43E2-BCBB-574D198A967A}" action="delete"/>
  <rdn rId="0" localSheetId="1" customView="1" name="Z_F90F35A0_45DC_43E2_BCBB_574D198A967A_.wvu.PrintArea" hidden="1" oldHidden="1">
    <formula>Rekapitulace!$A$1:$E$19</formula>
    <oldFormula>Rekapitulace!$A$1:$E$19</oldFormula>
  </rdn>
  <rdn rId="0" localSheetId="2" customView="1" name="Z_F90F35A0_45DC_43E2_BCBB_574D198A967A_.wvu.PrintArea" hidden="1" oldHidden="1">
    <formula>'Posluchárna UA3'!$A$1:$J$76</formula>
    <oldFormula>'Posluchárna UA3'!$A$1:$J$76</oldFormula>
  </rdn>
  <rdn rId="0" localSheetId="2" customView="1" name="Z_F90F35A0_45DC_43E2_BCBB_574D198A967A_.wvu.PrintTitles" hidden="1" oldHidden="1">
    <formula>'Posluchárna UA3'!$2:$2</formula>
    <oldFormula>'Posluchárna UA3'!$2:$2</oldFormula>
  </rdn>
  <rdn rId="0" localSheetId="2" customView="1" name="Z_F90F35A0_45DC_43E2_BCBB_574D198A967A_.wvu.Cols" hidden="1" oldHidden="1">
    <formula>'Posluchárna UA3'!$B:$B</formula>
    <oldFormula>'Posluchárna UA3'!$B:$B</oldFormula>
  </rdn>
  <rdn rId="0" localSheetId="2" customView="1" name="Z_F90F35A0_45DC_43E2_BCBB_574D198A967A_.wvu.FilterData" hidden="1" oldHidden="1">
    <formula>'Posluchárna UA3'!$A$2:$J$112</formula>
    <oldFormula>'Posluchárna UA3'!$A$2:$J$112</oldFormula>
  </rdn>
  <rdn rId="0" localSheetId="3" customView="1" name="Z_F90F35A0_45DC_43E2_BCBB_574D198A967A_.wvu.PrintArea" hidden="1" oldHidden="1">
    <formula>'Posluchárna UA4'!$A$1:$J$75</formula>
    <oldFormula>'Posluchárna UA4'!$A$1:$J$75</oldFormula>
  </rdn>
  <rdn rId="0" localSheetId="3" customView="1" name="Z_F90F35A0_45DC_43E2_BCBB_574D198A967A_.wvu.PrintTitles" hidden="1" oldHidden="1">
    <formula>'Posluchárna UA4'!$2:$2</formula>
    <oldFormula>'Posluchárna UA4'!$2:$2</oldFormula>
  </rdn>
  <rdn rId="0" localSheetId="3" customView="1" name="Z_F90F35A0_45DC_43E2_BCBB_574D198A967A_.wvu.Cols" hidden="1" oldHidden="1">
    <formula>'Posluchárna UA4'!$B:$B</formula>
    <oldFormula>'Posluchárna UA4'!$B:$B</oldFormula>
  </rdn>
  <rdn rId="0" localSheetId="3" customView="1" name="Z_F90F35A0_45DC_43E2_BCBB_574D198A967A_.wvu.FilterData" hidden="1" oldHidden="1">
    <formula>'Posluchárna UA4'!$A$2:$J$111</formula>
    <oldFormula>'Posluchárna UA4'!$A$2:$J$111</oldFormula>
  </rdn>
  <rdn rId="0" localSheetId="4" customView="1" name="Z_F90F35A0_45DC_43E2_BCBB_574D198A967A_.wvu.PrintArea" hidden="1" oldHidden="1">
    <formula>'Posluchárna UA5'!$A$1:$J$75</formula>
    <oldFormula>'Posluchárna UA5'!$A$1:$J$75</oldFormula>
  </rdn>
  <rdn rId="0" localSheetId="4" customView="1" name="Z_F90F35A0_45DC_43E2_BCBB_574D198A967A_.wvu.PrintTitles" hidden="1" oldHidden="1">
    <formula>'Posluchárna UA5'!$2:$2</formula>
    <oldFormula>'Posluchárna UA5'!$2:$2</oldFormula>
  </rdn>
  <rdn rId="0" localSheetId="4" customView="1" name="Z_F90F35A0_45DC_43E2_BCBB_574D198A967A_.wvu.Cols" hidden="1" oldHidden="1">
    <formula>'Posluchárna UA5'!$B:$B</formula>
    <oldFormula>'Posluchárna UA5'!$B:$B</oldFormula>
  </rdn>
  <rdn rId="0" localSheetId="4" customView="1" name="Z_F90F35A0_45DC_43E2_BCBB_574D198A967A_.wvu.FilterData" hidden="1" oldHidden="1">
    <formula>'Posluchárna UA5'!$A$2:$J$111</formula>
    <oldFormula>'Posluchárna UA5'!$A$2:$J$111</oldFormula>
  </rdn>
  <rcv guid="{F90F35A0-45DC-43E2-BCBB-574D198A967A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" sId="3">
    <oc r="F10" t="inlineStr">
      <is>
        <t>Interaktivní panel s minimálními parametry: úhlopříčka 24", dotyková technologie musí rozpoznat min 10 současných dotyků a multidotyková gesta. Na rámu panelu jsou 4 funkční tlačítka pro výběr barvy digitálního inkoustu. Dodávka interaktivního panelu musí obsahovat i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</t>
      </is>
    </oc>
    <nc r="F10" t="inlineStr">
      <is>
        <t>Interaktivní panel s minimálními parametry: úhlopříčka 24", dotyková technologie musí rozpoznat min.10 současných dotyků a multidotyková gesta. Na rámu panelu musí být min. 4 funkční tlačítka pro výběr barvy digitálního inkoustu. Dodávka interaktivního panelu musí obsahovat i SW balíček, který obsahuje autorský nástroj učitele – SW pro přípravu interaktivních cvičení musí být plně kompatibilní se soubory s příponou notebook. SW musí umožnovat:  otevřít soubor, spustit všechny aktivity, vč. animací, uložit v původním formátu. Prostředí musí být v českém jazyce. Balíček dále musí obsahovat nástroj pro rychlou přípravu digitálních učebních aktivit a hlasování. Aktivity musí být možno sdílet na žákovská zařízení přes cloud prostředí.</t>
      </is>
    </nc>
  </rcc>
  <rcc rId="1170" sId="3">
    <oc r="F16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</t>
      </is>
    </oc>
    <nc r="F16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musí mít integrovaný indikační LED pro každý kanál a ethernet pro nastavení, kontrolu a monitoring, jako i RS-232 pro řízení</t>
      </is>
    </nc>
  </rcc>
  <rcc rId="1171" sId="3">
    <oc r="F21" t="inlineStr">
      <is>
        <t>Prezentační PC katedra s min. parametry: case desktop mini max. rozměrů 179x35x176mm, výkon CPU min. 16400 bodu dle nezávislého testu cpubenchmark.net, operační paměť 8GB DDR5, SSD disk s kapacitou 512GB, Gbit síťová karta, Wifi standardu 802.11ax (2x2), Bluetooth 5.0, min. 1x video výstup HDMI a 2x DisplayPort, USB Type-C, USB 3.2, M.2 PCIe x1-2230, klávesnici a myš stejného výrobce, operační systém s podporu AD (domény), servisní služba u zákazníka s odezvou do následujícího pracovního dne od nahlášení servisní události</t>
      </is>
    </oc>
    <nc r="F21" t="inlineStr">
      <is>
        <t>Prezentační PC katedra s min. parametry: case desktop mini - max. rozměry 179x35x176mm, výkon CPU min. 16.400 bodu dle nezávislého testu cpubenchmark.net, operační paměť min. 8GB DDR5, SSD disk s kapacitou min.512GB, dále musí obsahovat: Gbit síťovou kartu, Wifi standardu 802.11ax (2x2), Bluetooth 5.0, min. vstupy a výstupy: 1x video výstup HDMI a 2x DisplayPort, USB Type-C, USB 3.2, M.2 PCIe x1-2230, klávesnici a myš stejného výrobce, součástí dodávky je operační systém s podporu AD (domény) a servisní služba u zákazníka s odezvou do následujícího pracovního dne od nahlášení servisní události</t>
      </is>
    </nc>
  </rcc>
  <rcc rId="1172" sId="3">
    <oc r="F26" t="inlineStr">
      <is>
        <t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2x USB 3.0 a LAN). Možnost barevného provedení černá, stříbrná, bílá (bude zvoleno dle požadavku investora).</t>
      </is>
    </oc>
    <nc r="F26" t="inlineStr">
      <is>
        <t>Nerezové/hliníkové přípojné místo s víkem pro instalaci do desky stolu, včetně krycí nohy pod desku stolu. Kabeláž a 230V zásuvky musí být uschovány pod víkem. Vybavení min.: 2x 230V zásuvka. Dodávka musí obsahovat Pull-Out kladkový systém pro instalaci min. 4 vytahovacích kabelů (součástí dodávky jsou vytahovací kabely 1x HDMI, 2x USB 3.0 a 1x LAN). Možnost barevného provedení černá, stříbrná, bílá (bude zvoleno dle požadavku investora).</t>
      </is>
    </nc>
  </rcc>
  <rcc rId="1173" sId="2">
    <oc r="F24" t="inlineStr">
      <is>
        <t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2x USB 3.0 a LAN). Možnost barevného provedení černá, stříbrná, bílá (bude zvoleno dle požadavku investora).</t>
      </is>
    </oc>
    <nc r="F24" t="inlineStr">
      <is>
        <t>Nerezové/hliníkové přípojné místo s víkem pro instalaci do desky stolu, včetně krycí nohy pod desku stolu. Kabeláž a 230V zásuvky musí být uschovány pod víkem. Vybavení min.: 2x 230V zásuvka. Dodávka musí obsahovat Pull-Out kladkový systém pro instalaci min. 4 vytahovacích kabelů (součástí dodávky jsou vytahovací kabely 1x HDMI, 2x USB 3.0 a 1x LAN). Možnost barevného provedení černá, stříbrná, bílá (bude zvoleno dle požadavku investora).</t>
      </is>
    </nc>
  </rcc>
  <rcc rId="1174" sId="4">
    <oc r="F26" t="inlineStr">
      <is>
        <t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2x USB 3.0 a LAN). Možnost barevného provedení černá, stříbrná, bílá (bude zvoleno dle požadavku investora).</t>
      </is>
    </oc>
    <nc r="F26" t="inlineStr">
      <is>
        <t>Nerezové/hliníkové přípojné místo s víkem pro instalaci do desky stolu, včetně krycí nohy pod desku stolu. Kabeláž a 230V zásuvky musí být uschovány pod víkem. Vybavení min.: 2x 230V zásuvka. Dodávka musí obsahovat Pull-Out kladkový systém pro instalaci min. 4 vytahovacích kabelů (součástí dodávky jsou vytahovací kabely 1x HDMI, 2x USB 3.0 a 1x LAN). Možnost barevného provedení černá, stříbrná, bílá (bude zvoleno dle požadavku investora).</t>
      </is>
    </nc>
  </rcc>
  <rcc rId="1175" sId="4">
    <oc r="F10" t="inlineStr">
      <is>
        <t>Interaktivní panel s minimálními parametry: úhlopříčka 24", dotyková technologie musí rozpoznat min 10 současných dotyků a multidotyková gesta. Na rámu panelu jsou 4 funkční tlačítka pro výběr barvy digitálního inkoustu. Dodávka interaktivního panelu musí obsahovat i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</t>
      </is>
    </oc>
    <nc r="F10" t="inlineStr">
      <is>
        <t>Interaktivní panel s minimálními parametry: úhlopříčka 24", dotyková technologie musí rozpoznat min.10 současných dotyků a multidotyková gesta. Na rámu panelu musí být min. 4 funkční tlačítka pro výběr barvy digitálního inkoustu. Dodávka interaktivního panelu musí obsahovat i SW balíček, který obsahuje autorský nástroj učitele – SW pro přípravu interaktivních cvičení musí být plně kompatibilní se soubory s příponou notebook. SW musí umožnovat:  otevřít soubor, spustit všechny aktivity, vč. animací, uložit v původním formátu. Prostředí musí být v českém jazyce. Balíček dále musí obsahovat nástroj pro rychlou přípravu digitálních učebních aktivit a hlasování. Aktivity musí být možno sdílet na žákovská zařízení přes cloud prostředí.</t>
      </is>
    </nc>
  </rcc>
  <rcc rId="1176" sId="4">
    <oc r="F16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</t>
      </is>
    </oc>
    <nc r="F16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musí mít integrovaný indikační LED pro každý kanál a ethernet pro nastavení, kontrolu a monitoring, jako i RS-232 pro řízení</t>
      </is>
    </nc>
  </rcc>
  <rcc rId="1177" sId="2">
    <oc r="F14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</t>
      </is>
    </oc>
    <nc r="F14" t="inlineStr">
      <is>
    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musí mít integrovaný indikační LED pro každý kanál a ethernet pro nastavení, kontrolu a monitoring, jako i RS-232 pro řízení</t>
      </is>
    </nc>
  </rcc>
  <rcc rId="1178" sId="4">
    <oc r="F43" t="inlineStr">
      <is>
        <t xml:space="preserve">Katedra. Vnější rozměry katedry přibližně š.1400×h.700×v.cca770mm, kabelové průchodky, otvor pro přípojné místo v desce stolu, kabelové průchodky. Kovové provedení samonosné konstrukce z jacklu v RAL dle požadavku investora. Stolová deska tvořená laminovanou DTD deskou min tloušťky 22mm s ABS 2mm hranou. Konstrukce bude stát na plastových kluzácích. Čelo katedry bude vybaveno tahokovem, proráženým plechem, apod.  Cena včetně dopravy a instalace. Cena obsahuje dílenskou výrobní dokumentaci, která bude následně předložena investorovi pro schválení (ideové provedení katedry viz technická zpráva). Výroba bude následnovat až po odsouhlasní dokumentace investorem. </t>
      </is>
    </oc>
    <nc r="F43" t="inlineStr">
      <is>
        <t xml:space="preserve">Katedra. Vnější rozměry katedry min. šíře: 1400× hloubka: 700×výška: 770mm, dodávka včetně: kabelové průchodky, otvoru pro přípojné místo v desce stolu. Kovové provedení samonosné konstrukce z kovového profilu v RAL dle požadavku investora. Stolová deska musí být tvořená laminovanou DTD deskou min tloušťky 22mm s ABS 2mm hranou. Konstrukce musí stát na plastových kluzácích. Čelo katedry bude vybaveno tahokovem, nebo proráženým plechem, apod. 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79" sId="4">
    <oc r="F44" t="inlineStr">
      <is>
        <t xml:space="preserve">Mobilní skříňka pro rackovou konstrukci s AV technikou. Vnější rozměry přibližně š.700×h.700×v.cca1000mm, kabelové průchodky. Kovové provedení samonosné konstrukce z jacklu v RAL dle požadavku investora. Skříň bude opláštěna laminovanou DTD deskou min. tloušťky 22mm s ABS 2mm hranou. Skříňka bude vybavena předními a zadními otevíratelnými dveřmi, které budou opatřeny madlem a zámkem. Mobilita bude zajištěna pomocí pojezdových koleček s brzdou. Kabely budou vedeny ze skříně kabelovou průchodkou v boku skříně. Spodní část skříně vybavena otvorem pro vedení kabeláže z podlahové krabice.  Čelo a záda skříně budou vybavena tahokovem, proráženým plechem, apod v ocelovém rámu, povrchová úprava komaxit.  Cena včetně dopravy a instalace. Cena obsahuje dílenskou výrobní dokumentaci, která bude následně předložena investorovi pro schválení (ideové provedení skříňky viz technická zpráva). Výroba bude následnovat až po odsouhlasní dokumentace investorem. </t>
      </is>
    </oc>
    <nc r="F44" t="inlineStr">
      <is>
        <t xml:space="preserve">Mobilní skříňka pro rackovou konstrukci s AV technikou. Vnější rozměry minimálně šíře: 700× hloubka: 700× výška 1000 mm, musí obsahovat kabelové průchodky. ovové provedení samonosné konstrukce z kovového profilu v RAL dle požadavku investora. Stolová deska musí být tvořená laminovanou DTD deskou min tloušťky 22mm s ABS 2mm hranou. Skříňka musí být vybavena předními a zadními otevíratelnými dveřmi, které budou opatřeny madlem a zámkem. Mobilita bude zajištěna pomocí pojezdových koleček s brzdou. Kabely musí být vedeny ze skříně kabelovou průchodkou v boku skříně. Spodní část skříně musí být vybavena otvorem pro vedení kabeláže z podlahové krabice.  Čelo a záda skříně budou z tahokovu, nebo proráženého plechu, apod. Umístění v ocelovém rámu, povrchová úprava komaxit.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80" sId="3">
    <oc r="F43" t="inlineStr">
      <is>
        <t xml:space="preserve">Katedra. Vnější rozměry katedry přibližně š.1400×h.700×v.cca770mm, kabelové průchodky, otvor pro přípojné místo v desce stolu, kabelové průchodky. Kovové provedení samonosné konstrukce z jacklu v RAL dle požadavku investora. Stolová deska tvořená laminovanou DTD deskou min tloušťky 22mm s ABS 2mm hranou. Konstrukce bude stát na plastových kluzácích. Čelo katedry bude vybaveno tahokovem, proráženým plechem, apod.  Cena včetně dopravy a instalace. Cena obsahuje dílenskou výrobní dokumentaci, která bude následně předložena investorovi pro schválení (ideové provedení katedry viz technická zpráva). Výroba bude následnovat až po odsouhlasní dokumentace investorem. </t>
      </is>
    </oc>
    <nc r="F43" t="inlineStr">
      <is>
        <t xml:space="preserve">Katedra. Vnější rozměry katedry min. šíře: 1400× hloubka: 700×výška: 770mm, dodávka včetně: kabelové průchodky, otvoru pro přípojné místo v desce stolu. Kovové provedení samonosné konstrukce z kovového profilu v RAL dle požadavku investora. Stolová deska musí být tvořená laminovanou DTD deskou min tloušťky 22mm s ABS 2mm hranou. Konstrukce musí stát na plastových kluzácích. Čelo katedry bude vybaveno tahokovem, nebo proráženým plechem, apod. 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81" sId="3">
    <oc r="F44" t="inlineStr">
      <is>
        <t xml:space="preserve">Mobilní skříňka pro rackovou konstrukci s AV technikou. Vnější rozměry přibližně š.700×h.700×v.cca1000mm, kabelové průchodky. Kovové provedení samonosné konstrukce z jacklu v RAL dle požadavku investora. Skříň bude opláštěna laminovanou DTD deskou min. tloušťky 22mm s ABS 2mm hranou. Skříňka bude vybavena předními a zadními otevíratelnými dveřmi, které budou opatřeny madlem a zámkem. Mobilita bude zajištěna pomocí pojezdových koleček s brzdou. Kabely budou vedeny ze skříně kabelovou průchodkou v boku skříně. Spodní část skříně vybavena otvorem pro vedení kabeláže z podlahové krabice.  Čelo a záda skříně budou vybavena tahokovem, proráženým plechem, apod v ocelovém rámu, povrchová úprava komaxit.  Cena včetně dopravy a instalace. Cena obsahuje dílenskou výrobní dokumentaci, která bude následně předložena investorovi pro schválení (ideové provedení skříňky viz technická zpráva). Výroba bude následnovat až po odsouhlasní dokumentace investorem. </t>
      </is>
    </oc>
    <nc r="F44" t="inlineStr">
      <is>
        <t xml:space="preserve">Mobilní skříňka pro rackovou konstrukci s AV technikou. Vnější rozměry minimálně šíře: 700× hloubka: 700× výška 1000 mm, musí obsahovat kabelové průchodky. ovové provedení samonosné konstrukce z kovového profilu v RAL dle požadavku investora. Stolová deska musí být tvořená laminovanou DTD deskou min tloušťky 22mm s ABS 2mm hranou. Skříňka musí být vybavena předními a zadními otevíratelnými dveřmi, které budou opatřeny madlem a zámkem. Mobilita bude zajištěna pomocí pojezdových koleček s brzdou. Kabely musí být vedeny ze skříně kabelovou průchodkou v boku skříně. Spodní část skříně musí být vybavena otvorem pro vedení kabeláže z podlahové krabice.  Čelo a záda skříně budou z tahokovu, nebo proráženého plechu, apod. Umístění v ocelovém rámu, povrchová úprava komaxit.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82" sId="2">
    <oc r="F44" t="inlineStr">
      <is>
        <t xml:space="preserve">Katedra. Vnější rozměry katedry přibližně š.1400×h.700×v.cca770mm, kabelové průchodky, otvor pro přípojné místo v desce stolu, kabelové průchodky. Kovové provedení samonosné konstrukce z jacklu v RAL dle požadavku investora. Stolová deska tvořená laminovanou DTD deskou min tloušťky 22mm s ABS 2mm hranou. Konstrukce bude stát na plastových kluzácích. Čelo katedry bude vybaveno tahokovem, proráženým plechem, apod.  Cena včetně dopravy a instalace. Cena obsahuje dílenskou výrobní dokumentaci, která bude následně předložena investorovi pro schválení (ideové provedení katedry viz technická zpráva). Výroba bude následnovat až po odsouhlasní dokumentace investorem. </t>
      </is>
    </oc>
    <nc r="F44" t="inlineStr">
      <is>
        <t xml:space="preserve">Katedra. Vnější rozměry katedry min. šíře: 1400× hloubka: 700×výška: 770mm, dodávka včetně: kabelové průchodky, otvoru pro přípojné místo v desce stolu. Kovové provedení samonosné konstrukce z kovového profilu v RAL dle požadavku investora. Stolová deska musí být tvořená laminovanou DTD deskou min tloušťky 22mm s ABS 2mm hranou. Konstrukce musí stát na plastových kluzácích. Čelo katedry bude vybaveno tahokovem, nebo proráženým plechem, apod. 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83" sId="2">
    <oc r="F45" t="inlineStr">
      <is>
        <t xml:space="preserve">Mobilní skříňka pro rackovou konstrukci s AV technikou. Vnější rozměry přibližně š.700×h.700×v.cca1000mm, kabelové průchodky. Kovové provedení samonosné konstrukce z jacklu v RAL dle požadavku investora. Skříň bude opláštěna laminovanou DTD deskou min. tloušťky 22mm s ABS 2mm hranou. Skříňka bude vybavena předními a zadními otevíratelnými dveřmi, které budou opatřeny madlem a zámkem. Mobilita bude zajištěna pomocí pojezdových koleček s brzdou. Kabely budou vedeny ze skříně kabelovou průchodkou v boku skříně. Spodní část skříně vybavena otvorem pro vedení kabeláže z podlahové krabice.  Čelo a záda skříně budou vybavena tahokovem, proráženým plechem, apod v ocelovém rámu, povrchová úprava komaxit.  Cena včetně dopravy a instalace. Cena obsahuje dílenskou výrobní dokumentaci, která bude následně předložena investorovi pro schválení (ideové provedení skříňky viz technická zpráva). Výroba bude následnovat až po odsouhlasní dokumentace investorem. </t>
      </is>
    </oc>
    <nc r="F45" t="inlineStr">
      <is>
        <t xml:space="preserve">Mobilní skříňka pro rackovou konstrukci s AV technikou. Vnější rozměry minimálně šíře: 700× hloubka: 700× výška 1000 mm, musí obsahovat kabelové průchodky. ovové provedení samonosné konstrukce z kovového profilu v RAL dle požadavku investora. Stolová deska musí být tvořená laminovanou DTD deskou min tloušťky 22mm s ABS 2mm hranou. Skříňka musí být vybavena předními a zadními otevíratelnými dveřmi, které budou opatřeny madlem a zámkem. Mobilita bude zajištěna pomocí pojezdových koleček s brzdou. Kabely musí být vedeny ze skříně kabelovou průchodkou v boku skříně. Spodní část skříně musí být vybavena otvorem pro vedení kabeláže z podlahové krabice.  Čelo a záda skříně budou z tahokovu, nebo proráženého plechu, apod. Umístění v ocelovém rámu, povrchová úprava komaxit. Cena včetně dopravy a instalace. Cena obsahuje dílenskou výrobní dokumentaci, která bude předložena investorovi pro schválení (ideové provedení katedry viz technická zpráva). Výroba bude následovat až po odsouhlasení dokumentace investorem. </t>
      </is>
    </nc>
  </rcc>
  <rcc rId="1184" sId="2">
    <oc r="F47" t="inlineStr">
      <is>
        <t xml:space="preserve">Stíněný kabel CAT6 s LSOH pláštěm. Nejvyšší podporovaný protokol  - 1000BaseT, 1000BaseTX. Stínění - fólie kolem všech 4 párů. Šířka pásma - 250 MHz. Jednotlivé páry odděleny plastovým křížem. </t>
      </is>
    </oc>
    <nc r="F47" t="inlineStr">
      <is>
        <t xml:space="preserve">Stíněný kabel CAT6 s LSOH pláštěm. Musí splňovat nejvyšší podporovaný protokol  - 1000BaseT, 1000BaseTX. Požadovaní stínění - fólie kolem všech 4 párů. Šířka pásma min. 250 MHz. Jednotlivé páry musí být odděleny plastovým křížem. </t>
      </is>
    </nc>
  </rcc>
  <rcc rId="1185" sId="2">
    <oc r="F49" t="inlineStr">
      <is>
        <t>HDMI kabel 1-3 m s minimálními technickými parametry: Rozlišení  4K*2K @ 60Hz. 99.9% měděný vodič nebo postříbřené měděné jádro.  Trojitě stíněný kabel a extra stínění v konektoru. Podpora audio return channel (ARC), 3D, HDCP, CEC. Vysoká flexibilita.</t>
      </is>
    </oc>
    <nc r="F49" t="inlineStr">
      <is>
    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    </is>
    </nc>
  </rcc>
  <rcc rId="1186" sId="2">
    <oc r="F50" t="inlineStr">
      <is>
        <t>Prodlužovací kabel min. USB 2.0, A-A, délka 2 m</t>
      </is>
    </oc>
    <nc r="F50" t="inlineStr">
      <is>
        <t>Prodlužovací kabel min. USB 2.0, A-A, délka min. 2 m</t>
      </is>
    </nc>
  </rcc>
  <rcc rId="1187" sId="2">
    <oc r="F51" t="inlineStr">
      <is>
        <t>Nesymetrický stíněný stero kabel. 2x 0,14 mm2 ( 2,9 x 5,8 mm ), instalační pro konektory jack 3.5 mm</t>
      </is>
    </oc>
    <nc r="F51" t="inlineStr">
      <is>
        <t>Nesymetrický stíněný stero kabel. Min. parametrů: 2x 0,14 mm2 ( 2,9 x 5,8 mm ), instalační vhodný pro konektory jack 3.5 mm</t>
      </is>
    </nc>
  </rcc>
  <rcc rId="1188" sId="2">
    <oc r="F53" t="inlineStr">
      <is>
        <t>Kabel pro reproduktory 2x 2,5 mm2.</t>
      </is>
    </oc>
    <nc r="F53" t="inlineStr">
      <is>
        <t>Kabel pro reproduktory o průřezu min. 2x 2,5 mm2.</t>
      </is>
    </nc>
  </rcc>
  <rcc rId="1189" sId="2">
    <oc r="F54" t="inlineStr">
      <is>
        <t>CAT6 patch kabel délka 1-3 m, dvojité stínění SFTP, AWG26, izolace polyethylen, plášť PVC, typ konektorů RJ45/RJ45</t>
      </is>
    </oc>
    <nc r="F54" t="inlineStr">
      <is>
        <t>CAT6 patch kabel délka min. 3 m, min. parametry: dvojité stínění SFTP, AWG26, izolace polyethylen, plášť PVC, typ konektorů RJ45/RJ45</t>
      </is>
    </nc>
  </rcc>
  <rcc rId="1190" sId="3">
    <oc r="F46" t="inlineStr">
      <is>
        <t xml:space="preserve">Stíněný kabel CAT6 s LSOH pláštěm. Nejvyšší podporovaný protokol  - 1000BaseT, 1000BaseTX. Stínění - fólie kolem všech 4 párů. Šířka pásma - 250 MHz. Jednotlivé páry odděleny plastovým křížem. </t>
      </is>
    </oc>
    <nc r="F46" t="inlineStr">
      <is>
        <t xml:space="preserve">Stíněný kabel CAT6 s LSOH pláštěm. Musí splňovat nejvyšší podporovaný protokol  - 1000BaseT, 1000BaseTX. Požadovaní stínění - fólie kolem všech 4 párů. Šířka pásma min. 250 MHz. Jednotlivé páry musí být odděleny plastovým křížem. </t>
      </is>
    </nc>
  </rcc>
  <rcc rId="1191" sId="3">
    <oc r="F48" t="inlineStr">
      <is>
        <t>HDMI kabel 1-3 m s minimálními technickými parametry: Rozlišení  4K*2K @ 60Hz. 99.9% měděný vodič nebo postříbřené měděné jádro.  Trojitě stíněný kabel a extra stínění v konektoru. Podpora audio return channel (ARC), 3D, HDCP, CEC. Vysoká flexibilita.</t>
      </is>
    </oc>
    <nc r="F48" t="inlineStr">
      <is>
    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    </is>
    </nc>
  </rcc>
  <rcc rId="1192" sId="3">
    <oc r="F49" t="inlineStr">
      <is>
        <t>Prodlužovací kabel min. USB 2.0, A-A, délka 2 m</t>
      </is>
    </oc>
    <nc r="F49" t="inlineStr">
      <is>
        <t>Prodlužovací kabel min. USB 2.0, A-A, délka min. 2 m</t>
      </is>
    </nc>
  </rcc>
  <rcc rId="1193" sId="3">
    <oc r="F50" t="inlineStr">
      <is>
        <t>Nesymetrický stíněný stero kabel. 2x 0,14 mm2 ( 2,9 x 5,8 mm ), instalační pro konektory jack 3.5 mm</t>
      </is>
    </oc>
    <nc r="F50" t="inlineStr">
      <is>
        <t>Nesymetrický stíněný stero kabel. Min. parametrů: 2x 0,14 mm2 ( 2,9 x 5,8 mm ), instalační vhodný pro konektory jack 3.5 mm</t>
      </is>
    </nc>
  </rcc>
  <rcc rId="1194" sId="3">
    <oc r="F52" t="inlineStr">
      <is>
        <t>Kabel pro reproduktory 2x 2,5 mm2.</t>
      </is>
    </oc>
    <nc r="F52" t="inlineStr">
      <is>
        <t>Kabel pro reproduktory o průřezu min. 2x 2,5 mm2.</t>
      </is>
    </nc>
  </rcc>
  <rcc rId="1195" sId="3">
    <oc r="F53" t="inlineStr">
      <is>
        <t>CAT6 patch kabel délka 1-3 m, dvojité stínění SFTP, AWG26, izolace polyethylen, plášť PVC, typ konektorů RJ45/RJ45</t>
      </is>
    </oc>
    <nc r="F53" t="inlineStr">
      <is>
        <t>CAT6 patch kabel délka min. 3 m, min. parametry: dvojité stínění SFTP, AWG26, izolace polyethylen, plášť PVC, typ konektorů RJ45/RJ45</t>
      </is>
    </nc>
  </rcc>
  <rcc rId="1196" sId="4">
    <oc r="F46" t="inlineStr">
      <is>
        <t xml:space="preserve">Stíněný kabel CAT6 s LSOH pláštěm. Nejvyšší podporovaný protokol  - 1000BaseT, 1000BaseTX. Stínění - fólie kolem všech 4 párů. Šířka pásma - 250 MHz. Jednotlivé páry odděleny plastovým křížem. </t>
      </is>
    </oc>
    <nc r="F46" t="inlineStr">
      <is>
        <t xml:space="preserve">Stíněný kabel CAT6 s LSOH pláštěm. Musí splňovat nejvyšší podporovaný protokol  - 1000BaseT, 1000BaseTX. Požadovaní stínění - fólie kolem všech 4 párů. Šířka pásma min. 250 MHz. Jednotlivé páry musí být odděleny plastovým křížem. </t>
      </is>
    </nc>
  </rcc>
  <rcc rId="1197" sId="4">
    <oc r="F48" t="inlineStr">
      <is>
        <t>HDMI kabel 1-3 m s minimálními technickými parametry: Rozlišení  4K*2K @ 60Hz. 99.9% měděný vodič nebo postříbřené měděné jádro.  Trojitě stíněný kabel a extra stínění v konektoru. Podpora audio return channel (ARC), 3D, HDCP, CEC. Vysoká flexibilita.</t>
      </is>
    </oc>
    <nc r="F48" t="inlineStr">
      <is>
    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    </is>
    </nc>
  </rcc>
  <rcc rId="1198" sId="4">
    <oc r="F49" t="inlineStr">
      <is>
        <t>Prodlužovací kabel min. USB 2.0, A-A, délka 2 m</t>
      </is>
    </oc>
    <nc r="F49" t="inlineStr">
      <is>
        <t>Prodlužovací kabel min. USB 2.0, A-A, délka min. 2 m</t>
      </is>
    </nc>
  </rcc>
  <rcc rId="1199" sId="4">
    <oc r="F50" t="inlineStr">
      <is>
        <t>Nesymetrický stíněný stero kabel. 2x 0,14 mm2 ( 2,9 x 5,8 mm ), instalační pro konektory jack 3.5 mm</t>
      </is>
    </oc>
    <nc r="F50" t="inlineStr">
      <is>
        <t>Nesymetrický stíněný stero kabel. Min. parametrů: 2x 0,14 mm2 ( 2,9 x 5,8 mm ), instalační vhodný pro konektory jack 3.5 mm</t>
      </is>
    </nc>
  </rcc>
  <rcc rId="1200" sId="4">
    <oc r="F52" t="inlineStr">
      <is>
        <t>Kabel pro reproduktory 2x 2,5 mm2.</t>
      </is>
    </oc>
    <nc r="F52" t="inlineStr">
      <is>
        <t>Kabel pro reproduktory o průřezu min. 2x 2,5 mm2.</t>
      </is>
    </nc>
  </rcc>
  <rcc rId="1201" sId="4">
    <oc r="F53" t="inlineStr">
      <is>
        <t>CAT6 patch kabel délka 1-3 m, dvojité stínění SFTP, AWG26, izolace polyethylen, plášť PVC, typ konektorů RJ45/RJ45</t>
      </is>
    </oc>
    <nc r="F53" t="inlineStr">
      <is>
        <t>CAT6 patch kabel délka min. 3 m, min. parametry: dvojité stínění SFTP, AWG26, izolace polyethylen, plášť PVC, typ konektorů RJ45/RJ45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EC111B9D-72B1-4BF4-980D-E68CC92B85B3}" name="Ján Hadžega" id="-1352294131" dateTime="2023-09-25T19:56:44"/>
  <userInfo guid="{BEB71D5D-806C-4254-8E78-E1E7C4C72A08}" name="Ján Hadžega" id="-1352321168" dateTime="2023-09-25T20:07:00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8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https://www.fspgroupusa.com/ecommerce/retail-products/hpt650m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13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hyperlink" Target="https://www.fspgroupusa.com/ecommerce/retail-products/hpt650m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hyperlink" Target="https://www.fspgroupusa.com/ecommerce/retail-products/hpt650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1"/>
  <sheetViews>
    <sheetView view="pageBreakPreview" zoomScale="115" zoomScaleNormal="100" zoomScaleSheetLayoutView="100" workbookViewId="0">
      <selection sqref="A1:E1"/>
    </sheetView>
  </sheetViews>
  <sheetFormatPr defaultRowHeight="12.75" x14ac:dyDescent="0.2"/>
  <cols>
    <col min="1" max="1" width="9.7109375" style="3" customWidth="1"/>
    <col min="2" max="2" width="82.7109375" style="3" customWidth="1"/>
    <col min="3" max="3" width="17.42578125" style="2" customWidth="1"/>
    <col min="4" max="4" width="13" style="4" customWidth="1"/>
    <col min="5" max="5" width="22.5703125" style="6" customWidth="1"/>
    <col min="6" max="6" width="15.140625" style="3" customWidth="1"/>
    <col min="7" max="7" width="9.140625" style="3"/>
    <col min="8" max="8" width="9.42578125" style="3" bestFit="1" customWidth="1"/>
    <col min="9" max="16384" width="9.140625" style="3"/>
  </cols>
  <sheetData>
    <row r="1" spans="1:6" customFormat="1" ht="11.25" customHeight="1" x14ac:dyDescent="0.2">
      <c r="A1" s="80"/>
      <c r="B1" s="80"/>
      <c r="C1" s="80"/>
      <c r="D1" s="80"/>
      <c r="E1" s="80"/>
    </row>
    <row r="2" spans="1:6" customFormat="1" ht="9.75" customHeight="1" x14ac:dyDescent="0.2">
      <c r="A2" s="80"/>
      <c r="B2" s="80"/>
      <c r="C2" s="80"/>
      <c r="D2" s="80"/>
      <c r="E2" s="80"/>
    </row>
    <row r="3" spans="1:6" s="9" customFormat="1" ht="15.75" x14ac:dyDescent="0.2">
      <c r="A3" s="8"/>
      <c r="B3" s="14"/>
      <c r="C3" s="87"/>
      <c r="D3" s="88"/>
      <c r="E3" s="8"/>
    </row>
    <row r="4" spans="1:6" s="9" customFormat="1" ht="15.75" x14ac:dyDescent="0.2">
      <c r="A4" s="8"/>
      <c r="B4" s="14"/>
      <c r="C4" s="87"/>
      <c r="D4" s="88"/>
      <c r="E4" s="8"/>
    </row>
    <row r="5" spans="1:6" s="9" customFormat="1" ht="15.75" x14ac:dyDescent="0.2">
      <c r="A5" s="8"/>
      <c r="B5" s="14"/>
      <c r="C5" s="87"/>
      <c r="D5" s="88"/>
      <c r="E5" s="8"/>
    </row>
    <row r="6" spans="1:6" s="9" customFormat="1" ht="15.75" x14ac:dyDescent="0.2">
      <c r="A6" s="8"/>
      <c r="B6" s="14"/>
      <c r="C6" s="87"/>
      <c r="D6" s="88"/>
      <c r="E6" s="8"/>
    </row>
    <row r="7" spans="1:6" s="9" customFormat="1" ht="15.75" x14ac:dyDescent="0.2">
      <c r="A7" s="8"/>
      <c r="B7" s="14"/>
      <c r="C7" s="87"/>
      <c r="D7" s="88"/>
      <c r="E7" s="8"/>
    </row>
    <row r="8" spans="1:6" customFormat="1" ht="47.25" customHeight="1" thickBot="1" x14ac:dyDescent="0.25">
      <c r="A8" s="7"/>
      <c r="B8" s="7"/>
      <c r="C8" s="7"/>
      <c r="D8" s="7"/>
      <c r="E8" s="7"/>
    </row>
    <row r="9" spans="1:6" s="1" customFormat="1" ht="26.25" thickBot="1" x14ac:dyDescent="0.25">
      <c r="A9" s="11" t="s">
        <v>0</v>
      </c>
      <c r="B9" s="12" t="s">
        <v>1</v>
      </c>
      <c r="C9" s="12" t="s">
        <v>2</v>
      </c>
      <c r="D9" s="12" t="s">
        <v>3</v>
      </c>
      <c r="E9" s="13" t="s">
        <v>4</v>
      </c>
    </row>
    <row r="10" spans="1:6" s="1" customFormat="1" ht="21" customHeight="1" x14ac:dyDescent="0.2">
      <c r="A10" s="81" t="s">
        <v>8</v>
      </c>
      <c r="B10" s="82"/>
      <c r="C10" s="82"/>
      <c r="D10" s="82"/>
      <c r="E10" s="83"/>
    </row>
    <row r="11" spans="1:6" s="10" customFormat="1" ht="27" customHeight="1" x14ac:dyDescent="0.2">
      <c r="A11" s="61">
        <v>1</v>
      </c>
      <c r="B11" s="33" t="str">
        <f>'Posluchárna UA3'!C3</f>
        <v>Posluchárna UA3 - AV technika</v>
      </c>
      <c r="C11" s="62">
        <f>'Posluchárna UA3'!J76</f>
        <v>0</v>
      </c>
      <c r="D11" s="18">
        <v>1</v>
      </c>
      <c r="E11" s="63">
        <f t="shared" ref="E11" si="0">C11*D11</f>
        <v>0</v>
      </c>
      <c r="F11" s="15"/>
    </row>
    <row r="12" spans="1:6" s="10" customFormat="1" ht="27" customHeight="1" x14ac:dyDescent="0.2">
      <c r="A12" s="61">
        <v>2</v>
      </c>
      <c r="B12" s="33" t="str">
        <f>'Posluchárna UA4'!C3</f>
        <v>Posluchárna UA4 - AV technika</v>
      </c>
      <c r="C12" s="62">
        <f>'Posluchárna UA4'!J75</f>
        <v>0</v>
      </c>
      <c r="D12" s="18">
        <v>1</v>
      </c>
      <c r="E12" s="63">
        <f t="shared" ref="E12" si="1">C12*D12</f>
        <v>0</v>
      </c>
      <c r="F12" s="15"/>
    </row>
    <row r="13" spans="1:6" s="10" customFormat="1" ht="27" customHeight="1" x14ac:dyDescent="0.2">
      <c r="A13" s="61">
        <v>3</v>
      </c>
      <c r="B13" s="33" t="str">
        <f>'Posluchárna UA5'!C3</f>
        <v>Posluchárna UA5 - AV technika</v>
      </c>
      <c r="C13" s="62">
        <f>'Posluchárna UA5'!J75</f>
        <v>0</v>
      </c>
      <c r="D13" s="18">
        <v>1</v>
      </c>
      <c r="E13" s="63">
        <f t="shared" ref="E13" si="2">C13*D13</f>
        <v>0</v>
      </c>
      <c r="F13" s="15"/>
    </row>
    <row r="14" spans="1:6" s="1" customFormat="1" ht="26.25" customHeight="1" thickBot="1" x14ac:dyDescent="0.25">
      <c r="A14" s="84" t="s">
        <v>9</v>
      </c>
      <c r="B14" s="85"/>
      <c r="C14" s="85"/>
      <c r="D14" s="86"/>
      <c r="E14" s="68">
        <f>SUM(E11:E13)</f>
        <v>0</v>
      </c>
    </row>
    <row r="16" spans="1:6" x14ac:dyDescent="0.2">
      <c r="A16" s="17" t="s">
        <v>21</v>
      </c>
      <c r="B16" s="10"/>
      <c r="C16" s="10"/>
    </row>
    <row r="17" spans="1:5" x14ac:dyDescent="0.2">
      <c r="A17" s="17" t="s">
        <v>22</v>
      </c>
      <c r="B17" s="10"/>
      <c r="C17" s="10"/>
    </row>
    <row r="18" spans="1:5" x14ac:dyDescent="0.2">
      <c r="A18" s="17" t="s">
        <v>23</v>
      </c>
      <c r="B18" s="10"/>
      <c r="C18" s="10"/>
    </row>
    <row r="19" spans="1:5" x14ac:dyDescent="0.2">
      <c r="A19" s="17" t="s">
        <v>24</v>
      </c>
      <c r="B19" s="10"/>
      <c r="C19" s="10"/>
      <c r="E19" s="5"/>
    </row>
    <row r="21" spans="1:5" x14ac:dyDescent="0.2">
      <c r="B2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F90F35A0-45DC-43E2-BCBB-574D198A967A}" scale="115" showPageBreaks="1" fitToPage="1" printArea="1" view="pageBreakPreview">
      <selection sqref="A1:E1"/>
      <pageMargins left="0.23622047244094491" right="0.23622047244094491" top="0.74803149606299213" bottom="0.74803149606299213" header="0.31496062992125984" footer="0.31496062992125984"/>
      <pageSetup paperSize="9" firstPageNumber="0" orientation="landscape" r:id="rId1"/>
      <headerFooter alignWithMargins="0">
        <oddFooter>&amp;C&amp;P</oddFooter>
      </headerFooter>
    </customSheetView>
    <customSheetView guid="{A3E3B2AA-9BB5-41C9-8CA9-3FF2F938F5E3}" scale="115" showPageBreaks="1" fitToPage="1" printArea="1" view="pageBreakPreview">
      <selection sqref="A1:E1"/>
      <pageMargins left="0.23622047244094491" right="0.23622047244094491" top="0.74803149606299213" bottom="0.74803149606299213" header="0.31496062992125984" footer="0.31496062992125984"/>
      <pageSetup paperSize="9" firstPageNumber="0" orientation="landscape" r:id="rId2"/>
      <headerFooter alignWithMargins="0">
        <oddFooter>&amp;C&amp;P</oddFooter>
      </headerFooter>
    </customSheetView>
    <customSheetView guid="{39FBE80E-7970-4C33-A679-A4FAFA52E768}" showPageBreaks="1" fitToPage="1" printArea="1" view="pageBreakPreview">
      <selection activeCell="B23" sqref="B23"/>
      <pageMargins left="0.23622047244094491" right="0.23622047244094491" top="0.74803149606299213" bottom="0.74803149606299213" header="0.31496062992125984" footer="0.31496062992125984"/>
      <pageSetup paperSize="9" firstPageNumber="0" orientation="landscape" r:id="rId3"/>
      <headerFooter alignWithMargins="0">
        <oddFooter>&amp;C&amp;P</oddFooter>
      </headerFooter>
    </customSheetView>
    <customSheetView guid="{5A8C5846-FCD8-4C75-AD55-AF757C984B4F}" showPageBreaks="1" fitToPage="1" printArea="1" view="pageBreakPreview">
      <selection activeCell="B23" sqref="B23"/>
      <pageMargins left="0.23622047244094491" right="0.23622047244094491" top="0.74803149606299213" bottom="0.74803149606299213" header="0.31496062992125984" footer="0.31496062992125984"/>
      <pageSetup paperSize="9" firstPageNumber="0" orientation="landscape" r:id="rId4"/>
      <headerFooter alignWithMargins="0">
        <oddFooter>&amp;C&amp;P</oddFooter>
      </headerFooter>
    </customSheetView>
  </customSheetViews>
  <mergeCells count="9">
    <mergeCell ref="A1:E1"/>
    <mergeCell ref="A10:E10"/>
    <mergeCell ref="A14:D14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5"/>
  <headerFooter alignWithMargins="0">
    <oddFooter>&amp;C&amp;P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2FCD-353F-40F3-AF88-740A0E850827}">
  <sheetPr>
    <tabColor rgb="FFFFFF00"/>
    <outlinePr summaryBelow="0"/>
    <pageSetUpPr fitToPage="1"/>
  </sheetPr>
  <dimension ref="A1:J112"/>
  <sheetViews>
    <sheetView tabSelected="1" view="pageBreakPreview" zoomScale="85" zoomScaleNormal="70" zoomScaleSheetLayoutView="100" workbookViewId="0">
      <pane ySplit="4" topLeftCell="A45" activePane="bottomLeft" state="frozen"/>
      <selection pane="bottomLeft" activeCell="F47" sqref="F47:F56"/>
    </sheetView>
  </sheetViews>
  <sheetFormatPr defaultColWidth="9.140625" defaultRowHeight="12.75" x14ac:dyDescent="0.2"/>
  <cols>
    <col min="1" max="1" width="8.5703125" style="30" customWidth="1"/>
    <col min="2" max="2" width="5.28515625" style="30" hidden="1" customWidth="1"/>
    <col min="3" max="3" width="17.42578125" style="30" customWidth="1"/>
    <col min="4" max="4" width="17" style="30" customWidth="1"/>
    <col min="5" max="5" width="16.140625" style="31" customWidth="1"/>
    <col min="6" max="6" width="96.28515625" style="30" customWidth="1"/>
    <col min="7" max="7" width="8" style="32" customWidth="1"/>
    <col min="8" max="8" width="6.7109375" style="32" customWidth="1"/>
    <col min="9" max="9" width="18.28515625" style="30" customWidth="1"/>
    <col min="10" max="10" width="20.7109375" style="30" customWidth="1"/>
    <col min="11" max="16384" width="9.140625" style="30"/>
  </cols>
  <sheetData>
    <row r="1" spans="1:10" s="21" customFormat="1" ht="13.5" customHeight="1" x14ac:dyDescent="0.25">
      <c r="C1" s="36"/>
      <c r="D1" s="36"/>
      <c r="E1" s="36"/>
      <c r="F1" s="36"/>
      <c r="G1" s="36"/>
      <c r="H1" s="36"/>
      <c r="I1" s="36"/>
      <c r="J1" s="36"/>
    </row>
    <row r="2" spans="1:10" s="21" customFormat="1" ht="57.75" customHeight="1" x14ac:dyDescent="0.2">
      <c r="A2" s="51" t="s">
        <v>0</v>
      </c>
      <c r="B2" s="51" t="s">
        <v>17</v>
      </c>
      <c r="C2" s="51" t="s">
        <v>5</v>
      </c>
      <c r="D2" s="52" t="s">
        <v>15</v>
      </c>
      <c r="E2" s="52" t="s">
        <v>18</v>
      </c>
      <c r="F2" s="52" t="s">
        <v>20</v>
      </c>
      <c r="G2" s="53" t="s">
        <v>19</v>
      </c>
      <c r="H2" s="53" t="s">
        <v>14</v>
      </c>
      <c r="I2" s="52" t="s">
        <v>2</v>
      </c>
      <c r="J2" s="52" t="s">
        <v>16</v>
      </c>
    </row>
    <row r="3" spans="1:10" s="21" customFormat="1" ht="18" customHeight="1" x14ac:dyDescent="0.2">
      <c r="A3" s="24"/>
      <c r="B3" s="25"/>
      <c r="C3" s="26" t="s">
        <v>80</v>
      </c>
      <c r="D3" s="25"/>
      <c r="E3" s="25"/>
      <c r="F3" s="25"/>
      <c r="G3" s="25"/>
      <c r="H3" s="25"/>
      <c r="I3" s="25"/>
      <c r="J3" s="50"/>
    </row>
    <row r="4" spans="1:10" s="21" customFormat="1" ht="18" customHeight="1" x14ac:dyDescent="0.2">
      <c r="A4" s="54"/>
      <c r="B4" s="55"/>
      <c r="C4" s="56"/>
      <c r="D4" s="55"/>
      <c r="E4" s="55"/>
      <c r="F4" s="55"/>
      <c r="G4" s="55"/>
      <c r="H4" s="55"/>
      <c r="I4" s="55"/>
      <c r="J4" s="57"/>
    </row>
    <row r="5" spans="1:10" s="21" customFormat="1" ht="18" customHeight="1" x14ac:dyDescent="0.2">
      <c r="A5" s="22">
        <v>1</v>
      </c>
      <c r="B5" s="19"/>
      <c r="C5" s="20" t="s">
        <v>63</v>
      </c>
      <c r="D5" s="19"/>
      <c r="E5" s="19"/>
      <c r="F5" s="19"/>
      <c r="G5" s="19"/>
      <c r="H5" s="19"/>
      <c r="I5" s="19"/>
      <c r="J5" s="49">
        <f>SUM(J6:J9)</f>
        <v>0</v>
      </c>
    </row>
    <row r="6" spans="1:10" s="23" customFormat="1" ht="49.5" customHeight="1" x14ac:dyDescent="0.2">
      <c r="A6" s="22">
        <v>2</v>
      </c>
      <c r="B6" s="28"/>
      <c r="C6" s="33" t="s">
        <v>82</v>
      </c>
      <c r="D6" s="39"/>
      <c r="E6" s="39"/>
      <c r="F6" s="37" t="s">
        <v>143</v>
      </c>
      <c r="G6" s="18" t="s">
        <v>6</v>
      </c>
      <c r="H6" s="18">
        <v>1</v>
      </c>
      <c r="I6" s="44"/>
      <c r="J6" s="38">
        <f>I6*H6</f>
        <v>0</v>
      </c>
    </row>
    <row r="7" spans="1:10" s="23" customFormat="1" ht="38.25" customHeight="1" x14ac:dyDescent="0.2">
      <c r="A7" s="22">
        <v>3</v>
      </c>
      <c r="B7" s="28"/>
      <c r="C7" s="33" t="s">
        <v>81</v>
      </c>
      <c r="D7" s="39"/>
      <c r="E7" s="39"/>
      <c r="F7" s="37" t="s">
        <v>83</v>
      </c>
      <c r="G7" s="18" t="s">
        <v>6</v>
      </c>
      <c r="H7" s="18">
        <v>1</v>
      </c>
      <c r="I7" s="44"/>
      <c r="J7" s="38">
        <f>I7*H7</f>
        <v>0</v>
      </c>
    </row>
    <row r="8" spans="1:10" s="23" customFormat="1" ht="38.25" customHeight="1" x14ac:dyDescent="0.2">
      <c r="A8" s="22">
        <v>4</v>
      </c>
      <c r="B8" s="28"/>
      <c r="C8" s="33" t="s">
        <v>89</v>
      </c>
      <c r="D8" s="39"/>
      <c r="E8" s="39"/>
      <c r="F8" s="37" t="s">
        <v>90</v>
      </c>
      <c r="G8" s="18" t="s">
        <v>6</v>
      </c>
      <c r="H8" s="18">
        <v>1</v>
      </c>
      <c r="I8" s="44"/>
      <c r="J8" s="38">
        <f>H8*I8</f>
        <v>0</v>
      </c>
    </row>
    <row r="9" spans="1:10" s="23" customFormat="1" ht="100.5" customHeight="1" x14ac:dyDescent="0.2">
      <c r="A9" s="22">
        <v>5</v>
      </c>
      <c r="B9" s="28"/>
      <c r="C9" s="33" t="s">
        <v>92</v>
      </c>
      <c r="D9" s="39"/>
      <c r="E9" s="39"/>
      <c r="F9" s="37" t="s">
        <v>93</v>
      </c>
      <c r="G9" s="18" t="s">
        <v>6</v>
      </c>
      <c r="H9" s="18">
        <v>1</v>
      </c>
      <c r="I9" s="44"/>
      <c r="J9" s="38">
        <f>H9*I9</f>
        <v>0</v>
      </c>
    </row>
    <row r="10" spans="1:10" s="21" customFormat="1" ht="18" customHeight="1" x14ac:dyDescent="0.2">
      <c r="A10" s="22">
        <v>6</v>
      </c>
      <c r="B10" s="19"/>
      <c r="C10" s="20" t="s">
        <v>46</v>
      </c>
      <c r="D10" s="19"/>
      <c r="E10" s="19"/>
      <c r="F10" s="19"/>
      <c r="G10" s="19"/>
      <c r="H10" s="19"/>
      <c r="I10" s="19"/>
      <c r="J10" s="49">
        <f>SUM(J11:J17)</f>
        <v>0</v>
      </c>
    </row>
    <row r="11" spans="1:10" s="23" customFormat="1" ht="48" customHeight="1" x14ac:dyDescent="0.2">
      <c r="A11" s="22">
        <v>7</v>
      </c>
      <c r="B11" s="28"/>
      <c r="C11" s="33" t="s">
        <v>94</v>
      </c>
      <c r="D11" s="39"/>
      <c r="E11" s="39"/>
      <c r="F11" s="37" t="s">
        <v>95</v>
      </c>
      <c r="G11" s="18" t="s">
        <v>6</v>
      </c>
      <c r="H11" s="18">
        <v>2</v>
      </c>
      <c r="I11" s="44"/>
      <c r="J11" s="38">
        <f t="shared" ref="J11:J17" si="0">I11*H11</f>
        <v>0</v>
      </c>
    </row>
    <row r="12" spans="1:10" s="23" customFormat="1" ht="36" customHeight="1" x14ac:dyDescent="0.2">
      <c r="A12" s="22">
        <v>8</v>
      </c>
      <c r="B12" s="28"/>
      <c r="C12" s="33" t="s">
        <v>53</v>
      </c>
      <c r="D12" s="39"/>
      <c r="E12" s="39"/>
      <c r="F12" s="37" t="s">
        <v>131</v>
      </c>
      <c r="G12" s="18" t="s">
        <v>6</v>
      </c>
      <c r="H12" s="18">
        <v>1</v>
      </c>
      <c r="I12" s="44"/>
      <c r="J12" s="38">
        <f t="shared" si="0"/>
        <v>0</v>
      </c>
    </row>
    <row r="13" spans="1:10" s="23" customFormat="1" ht="25.5" customHeight="1" x14ac:dyDescent="0.2">
      <c r="A13" s="22">
        <v>9</v>
      </c>
      <c r="B13" s="28"/>
      <c r="C13" s="40" t="s">
        <v>64</v>
      </c>
      <c r="D13" s="41"/>
      <c r="E13" s="40"/>
      <c r="F13" s="42" t="s">
        <v>65</v>
      </c>
      <c r="G13" s="43" t="s">
        <v>6</v>
      </c>
      <c r="H13" s="43">
        <v>0</v>
      </c>
      <c r="I13" s="44"/>
      <c r="J13" s="44">
        <f t="shared" si="0"/>
        <v>0</v>
      </c>
    </row>
    <row r="14" spans="1:10" s="23" customFormat="1" ht="61.5" customHeight="1" x14ac:dyDescent="0.2">
      <c r="A14" s="22">
        <v>10</v>
      </c>
      <c r="B14" s="28"/>
      <c r="C14" s="29" t="s">
        <v>50</v>
      </c>
      <c r="D14" s="34"/>
      <c r="E14" s="29"/>
      <c r="F14" s="27" t="s">
        <v>153</v>
      </c>
      <c r="G14" s="18" t="s">
        <v>6</v>
      </c>
      <c r="H14" s="18">
        <v>1</v>
      </c>
      <c r="I14" s="44"/>
      <c r="J14" s="35">
        <f t="shared" si="0"/>
        <v>0</v>
      </c>
    </row>
    <row r="15" spans="1:10" s="23" customFormat="1" ht="36.75" customHeight="1" x14ac:dyDescent="0.2">
      <c r="A15" s="22">
        <v>11</v>
      </c>
      <c r="B15" s="28"/>
      <c r="C15" s="29" t="s">
        <v>50</v>
      </c>
      <c r="D15" s="34"/>
      <c r="E15" s="29"/>
      <c r="F15" s="27" t="s">
        <v>51</v>
      </c>
      <c r="G15" s="18" t="s">
        <v>6</v>
      </c>
      <c r="H15" s="18">
        <v>1</v>
      </c>
      <c r="I15" s="44"/>
      <c r="J15" s="35">
        <f t="shared" si="0"/>
        <v>0</v>
      </c>
    </row>
    <row r="16" spans="1:10" s="23" customFormat="1" ht="36.75" customHeight="1" x14ac:dyDescent="0.2">
      <c r="A16" s="22">
        <v>12</v>
      </c>
      <c r="B16" s="28"/>
      <c r="C16" s="29" t="s">
        <v>61</v>
      </c>
      <c r="D16" s="34"/>
      <c r="E16" s="29"/>
      <c r="F16" s="27" t="s">
        <v>96</v>
      </c>
      <c r="G16" s="18" t="s">
        <v>6</v>
      </c>
      <c r="H16" s="18">
        <v>1</v>
      </c>
      <c r="I16" s="44"/>
      <c r="J16" s="35">
        <f t="shared" si="0"/>
        <v>0</v>
      </c>
    </row>
    <row r="17" spans="1:10" s="23" customFormat="1" ht="27.75" customHeight="1" x14ac:dyDescent="0.2">
      <c r="A17" s="22">
        <v>13</v>
      </c>
      <c r="B17" s="28"/>
      <c r="C17" s="29" t="s">
        <v>66</v>
      </c>
      <c r="D17" s="34"/>
      <c r="E17" s="29"/>
      <c r="F17" s="27" t="s">
        <v>148</v>
      </c>
      <c r="G17" s="18" t="s">
        <v>6</v>
      </c>
      <c r="H17" s="18">
        <v>1</v>
      </c>
      <c r="I17" s="44"/>
      <c r="J17" s="35">
        <f t="shared" si="0"/>
        <v>0</v>
      </c>
    </row>
    <row r="18" spans="1:10" s="21" customFormat="1" ht="18" customHeight="1" x14ac:dyDescent="0.2">
      <c r="A18" s="22">
        <v>14</v>
      </c>
      <c r="B18" s="19"/>
      <c r="C18" s="20" t="s">
        <v>67</v>
      </c>
      <c r="D18" s="19"/>
      <c r="E18" s="19"/>
      <c r="F18" s="19"/>
      <c r="G18" s="19"/>
      <c r="H18" s="19"/>
      <c r="I18" s="19"/>
      <c r="J18" s="49">
        <f>SUM(J19:J24)</f>
        <v>0</v>
      </c>
    </row>
    <row r="19" spans="1:10" s="23" customFormat="1" ht="78.75" customHeight="1" x14ac:dyDescent="0.2">
      <c r="A19" s="22">
        <v>15</v>
      </c>
      <c r="B19" s="28"/>
      <c r="C19" s="33" t="s">
        <v>69</v>
      </c>
      <c r="D19" s="45"/>
      <c r="E19" s="45"/>
      <c r="F19" s="78" t="s">
        <v>149</v>
      </c>
      <c r="G19" s="18" t="s">
        <v>6</v>
      </c>
      <c r="H19" s="18">
        <v>1</v>
      </c>
      <c r="I19" s="44"/>
      <c r="J19" s="79">
        <f t="shared" ref="J19:J24" si="1">I19*H19</f>
        <v>0</v>
      </c>
    </row>
    <row r="20" spans="1:10" s="23" customFormat="1" ht="109.5" customHeight="1" x14ac:dyDescent="0.2">
      <c r="A20" s="22">
        <v>16</v>
      </c>
      <c r="B20" s="28"/>
      <c r="C20" s="33" t="s">
        <v>54</v>
      </c>
      <c r="D20" s="45"/>
      <c r="E20" s="45"/>
      <c r="F20" s="37" t="s">
        <v>134</v>
      </c>
      <c r="G20" s="18" t="s">
        <v>6</v>
      </c>
      <c r="H20" s="18">
        <v>1</v>
      </c>
      <c r="I20" s="44"/>
      <c r="J20" s="38">
        <f t="shared" si="1"/>
        <v>0</v>
      </c>
    </row>
    <row r="21" spans="1:10" s="23" customFormat="1" ht="36.75" customHeight="1" x14ac:dyDescent="0.2">
      <c r="A21" s="22">
        <v>17</v>
      </c>
      <c r="B21" s="28"/>
      <c r="C21" s="33" t="s">
        <v>132</v>
      </c>
      <c r="D21" s="45"/>
      <c r="E21" s="45"/>
      <c r="F21" s="37" t="s">
        <v>135</v>
      </c>
      <c r="G21" s="18" t="s">
        <v>6</v>
      </c>
      <c r="H21" s="18">
        <v>1</v>
      </c>
      <c r="I21" s="44"/>
      <c r="J21" s="38">
        <f t="shared" si="1"/>
        <v>0</v>
      </c>
    </row>
    <row r="22" spans="1:10" s="23" customFormat="1" ht="36.75" customHeight="1" x14ac:dyDescent="0.2">
      <c r="A22" s="22">
        <v>18</v>
      </c>
      <c r="B22" s="28"/>
      <c r="C22" s="29" t="s">
        <v>147</v>
      </c>
      <c r="D22" s="34"/>
      <c r="E22" s="29"/>
      <c r="F22" s="27" t="s">
        <v>146</v>
      </c>
      <c r="G22" s="18" t="s">
        <v>6</v>
      </c>
      <c r="H22" s="18">
        <v>2</v>
      </c>
      <c r="I22" s="44"/>
      <c r="J22" s="38">
        <f t="shared" si="1"/>
        <v>0</v>
      </c>
    </row>
    <row r="23" spans="1:10" s="23" customFormat="1" ht="26.25" customHeight="1" x14ac:dyDescent="0.2">
      <c r="A23" s="22">
        <v>19</v>
      </c>
      <c r="B23" s="28"/>
      <c r="C23" s="33" t="s">
        <v>52</v>
      </c>
      <c r="D23" s="45"/>
      <c r="E23" s="45"/>
      <c r="F23" s="37" t="s">
        <v>133</v>
      </c>
      <c r="G23" s="18" t="s">
        <v>6</v>
      </c>
      <c r="H23" s="18">
        <v>1</v>
      </c>
      <c r="I23" s="44"/>
      <c r="J23" s="38">
        <f t="shared" si="1"/>
        <v>0</v>
      </c>
    </row>
    <row r="24" spans="1:10" s="23" customFormat="1" ht="63.75" customHeight="1" x14ac:dyDescent="0.2">
      <c r="A24" s="22">
        <v>20</v>
      </c>
      <c r="B24" s="28"/>
      <c r="C24" s="29" t="s">
        <v>72</v>
      </c>
      <c r="D24" s="34"/>
      <c r="E24" s="29"/>
      <c r="F24" s="27" t="s">
        <v>154</v>
      </c>
      <c r="G24" s="18" t="s">
        <v>6</v>
      </c>
      <c r="H24" s="18">
        <v>1</v>
      </c>
      <c r="I24" s="44"/>
      <c r="J24" s="35">
        <f t="shared" si="1"/>
        <v>0</v>
      </c>
    </row>
    <row r="25" spans="1:10" s="21" customFormat="1" ht="18" customHeight="1" x14ac:dyDescent="0.2">
      <c r="A25" s="22">
        <v>21</v>
      </c>
      <c r="B25" s="19"/>
      <c r="C25" s="20" t="s">
        <v>128</v>
      </c>
      <c r="D25" s="19"/>
      <c r="E25" s="19"/>
      <c r="F25" s="19"/>
      <c r="G25" s="19"/>
      <c r="H25" s="19"/>
      <c r="I25" s="19"/>
      <c r="J25" s="49">
        <f>SUM(J26:J27)</f>
        <v>0</v>
      </c>
    </row>
    <row r="26" spans="1:10" s="23" customFormat="1" ht="25.5" customHeight="1" x14ac:dyDescent="0.2">
      <c r="A26" s="22">
        <v>22</v>
      </c>
      <c r="B26" s="28"/>
      <c r="C26" s="40" t="s">
        <v>128</v>
      </c>
      <c r="D26" s="41"/>
      <c r="E26" s="40"/>
      <c r="F26" s="42" t="s">
        <v>145</v>
      </c>
      <c r="G26" s="43" t="s">
        <v>6</v>
      </c>
      <c r="H26" s="43">
        <v>0</v>
      </c>
      <c r="I26" s="44"/>
      <c r="J26" s="44">
        <f>I26*H26</f>
        <v>0</v>
      </c>
    </row>
    <row r="27" spans="1:10" s="23" customFormat="1" ht="50.25" customHeight="1" x14ac:dyDescent="0.2">
      <c r="A27" s="22">
        <v>23</v>
      </c>
      <c r="B27" s="22"/>
      <c r="C27" s="60" t="s">
        <v>70</v>
      </c>
      <c r="D27" s="60"/>
      <c r="E27" s="29"/>
      <c r="F27" s="27" t="s">
        <v>150</v>
      </c>
      <c r="G27" s="58" t="s">
        <v>6</v>
      </c>
      <c r="H27" s="58">
        <v>1</v>
      </c>
      <c r="I27" s="44"/>
      <c r="J27" s="59">
        <f>I27*H27</f>
        <v>0</v>
      </c>
    </row>
    <row r="28" spans="1:10" s="21" customFormat="1" ht="18" customHeight="1" x14ac:dyDescent="0.2">
      <c r="A28" s="22">
        <v>24</v>
      </c>
      <c r="B28" s="19"/>
      <c r="C28" s="20" t="s">
        <v>47</v>
      </c>
      <c r="D28" s="19"/>
      <c r="E28" s="19"/>
      <c r="F28" s="19"/>
      <c r="G28" s="19"/>
      <c r="H28" s="19"/>
      <c r="I28" s="19"/>
      <c r="J28" s="49">
        <f>SUM(J29:J35)</f>
        <v>0</v>
      </c>
    </row>
    <row r="29" spans="1:10" s="23" customFormat="1" ht="27.75" customHeight="1" x14ac:dyDescent="0.2">
      <c r="A29" s="22">
        <v>25</v>
      </c>
      <c r="B29" s="28"/>
      <c r="C29" s="29" t="s">
        <v>99</v>
      </c>
      <c r="D29" s="34"/>
      <c r="E29" s="29"/>
      <c r="F29" s="27" t="s">
        <v>138</v>
      </c>
      <c r="G29" s="18" t="s">
        <v>6</v>
      </c>
      <c r="H29" s="18">
        <v>1</v>
      </c>
      <c r="I29" s="44"/>
      <c r="J29" s="35">
        <f t="shared" ref="J29:J35" si="2">I29*H29</f>
        <v>0</v>
      </c>
    </row>
    <row r="30" spans="1:10" s="23" customFormat="1" ht="25.5" customHeight="1" x14ac:dyDescent="0.2">
      <c r="A30" s="22">
        <v>26</v>
      </c>
      <c r="B30" s="28"/>
      <c r="C30" s="40" t="s">
        <v>97</v>
      </c>
      <c r="D30" s="41"/>
      <c r="E30" s="40"/>
      <c r="F30" s="42" t="s">
        <v>98</v>
      </c>
      <c r="G30" s="43" t="s">
        <v>6</v>
      </c>
      <c r="H30" s="43">
        <v>0</v>
      </c>
      <c r="I30" s="44"/>
      <c r="J30" s="44">
        <f t="shared" si="2"/>
        <v>0</v>
      </c>
    </row>
    <row r="31" spans="1:10" s="23" customFormat="1" ht="27.75" customHeight="1" x14ac:dyDescent="0.2">
      <c r="A31" s="22">
        <v>27</v>
      </c>
      <c r="B31" s="28"/>
      <c r="C31" s="29" t="s">
        <v>39</v>
      </c>
      <c r="D31" s="34"/>
      <c r="E31" s="29"/>
      <c r="F31" s="27" t="s">
        <v>55</v>
      </c>
      <c r="G31" s="18" t="s">
        <v>6</v>
      </c>
      <c r="H31" s="18">
        <v>1</v>
      </c>
      <c r="I31" s="44"/>
      <c r="J31" s="35">
        <f t="shared" si="2"/>
        <v>0</v>
      </c>
    </row>
    <row r="32" spans="1:10" s="23" customFormat="1" ht="27.75" customHeight="1" x14ac:dyDescent="0.2">
      <c r="A32" s="22">
        <v>28</v>
      </c>
      <c r="B32" s="28"/>
      <c r="C32" s="29" t="s">
        <v>49</v>
      </c>
      <c r="D32" s="34"/>
      <c r="E32" s="29"/>
      <c r="F32" s="27" t="s">
        <v>40</v>
      </c>
      <c r="G32" s="18" t="s">
        <v>6</v>
      </c>
      <c r="H32" s="18">
        <v>2</v>
      </c>
      <c r="I32" s="44"/>
      <c r="J32" s="35">
        <f t="shared" si="2"/>
        <v>0</v>
      </c>
    </row>
    <row r="33" spans="1:10" s="23" customFormat="1" ht="89.25" customHeight="1" x14ac:dyDescent="0.2">
      <c r="A33" s="22">
        <v>29</v>
      </c>
      <c r="B33" s="28"/>
      <c r="C33" s="29" t="s">
        <v>101</v>
      </c>
      <c r="D33" s="34"/>
      <c r="E33" s="29"/>
      <c r="F33" s="27" t="s">
        <v>151</v>
      </c>
      <c r="G33" s="18" t="s">
        <v>6</v>
      </c>
      <c r="H33" s="18">
        <v>1</v>
      </c>
      <c r="I33" s="44"/>
      <c r="J33" s="35">
        <f t="shared" si="2"/>
        <v>0</v>
      </c>
    </row>
    <row r="34" spans="1:10" s="23" customFormat="1" ht="57.75" customHeight="1" x14ac:dyDescent="0.2">
      <c r="A34" s="22">
        <v>30</v>
      </c>
      <c r="B34" s="46"/>
      <c r="C34" s="29" t="s">
        <v>27</v>
      </c>
      <c r="D34" s="29"/>
      <c r="E34" s="29"/>
      <c r="F34" s="37" t="s">
        <v>57</v>
      </c>
      <c r="G34" s="47" t="s">
        <v>6</v>
      </c>
      <c r="H34" s="69">
        <v>3</v>
      </c>
      <c r="I34" s="44"/>
      <c r="J34" s="48">
        <f t="shared" si="2"/>
        <v>0</v>
      </c>
    </row>
    <row r="35" spans="1:10" s="23" customFormat="1" ht="57.75" customHeight="1" x14ac:dyDescent="0.2">
      <c r="A35" s="22">
        <v>31</v>
      </c>
      <c r="B35" s="46"/>
      <c r="C35" s="29" t="s">
        <v>44</v>
      </c>
      <c r="D35" s="29"/>
      <c r="E35" s="29"/>
      <c r="F35" s="37" t="s">
        <v>56</v>
      </c>
      <c r="G35" s="47" t="s">
        <v>6</v>
      </c>
      <c r="H35" s="69">
        <v>3</v>
      </c>
      <c r="I35" s="44"/>
      <c r="J35" s="48">
        <f t="shared" si="2"/>
        <v>0</v>
      </c>
    </row>
    <row r="36" spans="1:10" s="21" customFormat="1" ht="18" customHeight="1" x14ac:dyDescent="0.2">
      <c r="A36" s="22">
        <v>32</v>
      </c>
      <c r="B36" s="19"/>
      <c r="C36" s="20" t="s">
        <v>103</v>
      </c>
      <c r="D36" s="19"/>
      <c r="E36" s="19"/>
      <c r="F36" s="19"/>
      <c r="G36" s="19"/>
      <c r="H36" s="19"/>
      <c r="I36" s="19"/>
      <c r="J36" s="49">
        <f>SUM(J37:J42)</f>
        <v>0</v>
      </c>
    </row>
    <row r="37" spans="1:10" s="23" customFormat="1" ht="39" customHeight="1" x14ac:dyDescent="0.2">
      <c r="A37" s="22">
        <v>33</v>
      </c>
      <c r="B37" s="28"/>
      <c r="C37" s="29" t="s">
        <v>45</v>
      </c>
      <c r="D37" s="34"/>
      <c r="E37" s="29"/>
      <c r="F37" s="27" t="s">
        <v>139</v>
      </c>
      <c r="G37" s="18" t="s">
        <v>6</v>
      </c>
      <c r="H37" s="18">
        <v>1</v>
      </c>
      <c r="I37" s="44"/>
      <c r="J37" s="35">
        <f t="shared" ref="J37:J42" si="3">I37*H37</f>
        <v>0</v>
      </c>
    </row>
    <row r="38" spans="1:10" s="23" customFormat="1" ht="39" customHeight="1" x14ac:dyDescent="0.2">
      <c r="A38" s="22">
        <v>34</v>
      </c>
      <c r="B38" s="28"/>
      <c r="C38" s="29" t="s">
        <v>45</v>
      </c>
      <c r="D38" s="34"/>
      <c r="E38" s="29"/>
      <c r="F38" s="27" t="s">
        <v>140</v>
      </c>
      <c r="G38" s="18" t="s">
        <v>6</v>
      </c>
      <c r="H38" s="18">
        <v>1</v>
      </c>
      <c r="I38" s="44"/>
      <c r="J38" s="35">
        <f t="shared" si="3"/>
        <v>0</v>
      </c>
    </row>
    <row r="39" spans="1:10" s="23" customFormat="1" ht="39" customHeight="1" x14ac:dyDescent="0.2">
      <c r="A39" s="22">
        <v>35</v>
      </c>
      <c r="B39" s="28"/>
      <c r="C39" s="29" t="s">
        <v>141</v>
      </c>
      <c r="D39" s="34"/>
      <c r="E39" s="29"/>
      <c r="F39" s="27" t="s">
        <v>142</v>
      </c>
      <c r="G39" s="18" t="s">
        <v>6</v>
      </c>
      <c r="H39" s="18">
        <v>1</v>
      </c>
      <c r="I39" s="44"/>
      <c r="J39" s="35">
        <f t="shared" si="3"/>
        <v>0</v>
      </c>
    </row>
    <row r="40" spans="1:10" s="23" customFormat="1" ht="48.75" customHeight="1" x14ac:dyDescent="0.2">
      <c r="A40" s="22">
        <v>36</v>
      </c>
      <c r="B40" s="46"/>
      <c r="C40" s="29" t="s">
        <v>29</v>
      </c>
      <c r="D40" s="29"/>
      <c r="E40" s="29"/>
      <c r="F40" s="37" t="s">
        <v>104</v>
      </c>
      <c r="G40" s="47" t="s">
        <v>6</v>
      </c>
      <c r="H40" s="69">
        <v>1</v>
      </c>
      <c r="I40" s="44"/>
      <c r="J40" s="48">
        <f t="shared" si="3"/>
        <v>0</v>
      </c>
    </row>
    <row r="41" spans="1:10" s="23" customFormat="1" ht="35.25" customHeight="1" x14ac:dyDescent="0.2">
      <c r="A41" s="22">
        <v>37</v>
      </c>
      <c r="B41" s="28"/>
      <c r="C41" s="29" t="s">
        <v>79</v>
      </c>
      <c r="D41" s="34"/>
      <c r="E41" s="29"/>
      <c r="F41" s="27" t="s">
        <v>136</v>
      </c>
      <c r="G41" s="18" t="s">
        <v>6</v>
      </c>
      <c r="H41" s="18">
        <v>1</v>
      </c>
      <c r="I41" s="44"/>
      <c r="J41" s="35">
        <f t="shared" si="3"/>
        <v>0</v>
      </c>
    </row>
    <row r="42" spans="1:10" s="23" customFormat="1" ht="38.25" customHeight="1" x14ac:dyDescent="0.2">
      <c r="A42" s="22">
        <v>38</v>
      </c>
      <c r="B42" s="28"/>
      <c r="C42" s="29" t="s">
        <v>105</v>
      </c>
      <c r="D42" s="34"/>
      <c r="E42" s="29"/>
      <c r="F42" s="27" t="s">
        <v>106</v>
      </c>
      <c r="G42" s="18" t="s">
        <v>6</v>
      </c>
      <c r="H42" s="18">
        <v>1</v>
      </c>
      <c r="I42" s="44"/>
      <c r="J42" s="35">
        <f t="shared" si="3"/>
        <v>0</v>
      </c>
    </row>
    <row r="43" spans="1:10" s="21" customFormat="1" ht="18" customHeight="1" x14ac:dyDescent="0.2">
      <c r="A43" s="22">
        <v>39</v>
      </c>
      <c r="B43" s="19"/>
      <c r="C43" s="20" t="s">
        <v>91</v>
      </c>
      <c r="D43" s="19"/>
      <c r="E43" s="19"/>
      <c r="F43" s="19"/>
      <c r="G43" s="19"/>
      <c r="H43" s="19"/>
      <c r="I43" s="19"/>
      <c r="J43" s="49">
        <f>SUM(J44:J45)</f>
        <v>0</v>
      </c>
    </row>
    <row r="44" spans="1:10" s="23" customFormat="1" ht="99.75" customHeight="1" x14ac:dyDescent="0.2">
      <c r="A44" s="22">
        <v>40</v>
      </c>
      <c r="B44" s="28"/>
      <c r="C44" s="60" t="s">
        <v>130</v>
      </c>
      <c r="D44" s="60"/>
      <c r="E44" s="29"/>
      <c r="F44" s="27" t="s">
        <v>155</v>
      </c>
      <c r="G44" s="58" t="s">
        <v>6</v>
      </c>
      <c r="H44" s="58">
        <v>1</v>
      </c>
      <c r="I44" s="67"/>
      <c r="J44" s="67">
        <f>I44*H44</f>
        <v>0</v>
      </c>
    </row>
    <row r="45" spans="1:10" s="23" customFormat="1" ht="125.25" customHeight="1" x14ac:dyDescent="0.2">
      <c r="A45" s="22">
        <v>41</v>
      </c>
      <c r="B45" s="28"/>
      <c r="C45" s="60" t="s">
        <v>129</v>
      </c>
      <c r="D45" s="60"/>
      <c r="E45" s="29"/>
      <c r="F45" s="27" t="s">
        <v>156</v>
      </c>
      <c r="G45" s="58" t="s">
        <v>6</v>
      </c>
      <c r="H45" s="58">
        <v>1</v>
      </c>
      <c r="I45" s="67"/>
      <c r="J45" s="67">
        <f>I45*H45</f>
        <v>0</v>
      </c>
    </row>
    <row r="46" spans="1:10" s="21" customFormat="1" ht="18" customHeight="1" x14ac:dyDescent="0.2">
      <c r="A46" s="22">
        <v>42</v>
      </c>
      <c r="B46" s="19"/>
      <c r="C46" s="20" t="s">
        <v>30</v>
      </c>
      <c r="D46" s="19"/>
      <c r="E46" s="19"/>
      <c r="F46" s="19"/>
      <c r="G46" s="19"/>
      <c r="H46" s="19"/>
      <c r="I46" s="19"/>
      <c r="J46" s="49">
        <f>SUM(J47:J56)</f>
        <v>0</v>
      </c>
    </row>
    <row r="47" spans="1:10" s="23" customFormat="1" ht="47.25" customHeight="1" x14ac:dyDescent="0.2">
      <c r="A47" s="22">
        <v>43</v>
      </c>
      <c r="B47" s="28"/>
      <c r="C47" s="29" t="s">
        <v>28</v>
      </c>
      <c r="D47" s="34"/>
      <c r="E47" s="29"/>
      <c r="F47" s="27" t="s">
        <v>157</v>
      </c>
      <c r="G47" s="18" t="s">
        <v>10</v>
      </c>
      <c r="H47" s="18">
        <f>7*25</f>
        <v>175</v>
      </c>
      <c r="I47" s="35"/>
      <c r="J47" s="35">
        <f t="shared" ref="J47:J56" si="4">I47*H47</f>
        <v>0</v>
      </c>
    </row>
    <row r="48" spans="1:10" s="23" customFormat="1" ht="29.25" customHeight="1" x14ac:dyDescent="0.2">
      <c r="A48" s="22">
        <v>44</v>
      </c>
      <c r="B48" s="28"/>
      <c r="C48" s="29" t="s">
        <v>77</v>
      </c>
      <c r="D48" s="34"/>
      <c r="E48" s="29"/>
      <c r="F48" s="27" t="s">
        <v>76</v>
      </c>
      <c r="G48" s="18" t="s">
        <v>10</v>
      </c>
      <c r="H48" s="18">
        <f>5*25</f>
        <v>125</v>
      </c>
      <c r="I48" s="35"/>
      <c r="J48" s="35">
        <f t="shared" si="4"/>
        <v>0</v>
      </c>
    </row>
    <row r="49" spans="1:10" s="23" customFormat="1" ht="46.5" customHeight="1" x14ac:dyDescent="0.2">
      <c r="A49" s="22">
        <v>45</v>
      </c>
      <c r="B49" s="28"/>
      <c r="C49" s="29" t="s">
        <v>109</v>
      </c>
      <c r="D49" s="34"/>
      <c r="E49" s="29"/>
      <c r="F49" s="27" t="s">
        <v>158</v>
      </c>
      <c r="G49" s="18" t="s">
        <v>6</v>
      </c>
      <c r="H49" s="18">
        <v>8</v>
      </c>
      <c r="I49" s="35"/>
      <c r="J49" s="35">
        <f t="shared" si="4"/>
        <v>0</v>
      </c>
    </row>
    <row r="50" spans="1:10" s="23" customFormat="1" ht="30" customHeight="1" x14ac:dyDescent="0.2">
      <c r="A50" s="22">
        <v>46</v>
      </c>
      <c r="B50" s="46"/>
      <c r="C50" s="29" t="s">
        <v>78</v>
      </c>
      <c r="D50" s="29"/>
      <c r="E50" s="29"/>
      <c r="F50" s="29" t="s">
        <v>159</v>
      </c>
      <c r="G50" s="18" t="s">
        <v>6</v>
      </c>
      <c r="H50" s="18">
        <v>6</v>
      </c>
      <c r="I50" s="59"/>
      <c r="J50" s="59">
        <f t="shared" si="4"/>
        <v>0</v>
      </c>
    </row>
    <row r="51" spans="1:10" s="23" customFormat="1" ht="27.75" customHeight="1" x14ac:dyDescent="0.2">
      <c r="A51" s="22">
        <v>47</v>
      </c>
      <c r="B51" s="28"/>
      <c r="C51" s="29" t="s">
        <v>32</v>
      </c>
      <c r="D51" s="34"/>
      <c r="E51" s="29"/>
      <c r="F51" s="27" t="s">
        <v>160</v>
      </c>
      <c r="G51" s="18" t="s">
        <v>10</v>
      </c>
      <c r="H51" s="18">
        <v>10</v>
      </c>
      <c r="I51" s="35"/>
      <c r="J51" s="35">
        <f t="shared" si="4"/>
        <v>0</v>
      </c>
    </row>
    <row r="52" spans="1:10" s="23" customFormat="1" ht="27.75" customHeight="1" x14ac:dyDescent="0.2">
      <c r="A52" s="22">
        <v>48</v>
      </c>
      <c r="B52" s="28"/>
      <c r="C52" s="29" t="s">
        <v>32</v>
      </c>
      <c r="D52" s="34"/>
      <c r="E52" s="29"/>
      <c r="F52" s="27" t="s">
        <v>33</v>
      </c>
      <c r="G52" s="18" t="s">
        <v>10</v>
      </c>
      <c r="H52" s="18">
        <v>40</v>
      </c>
      <c r="I52" s="35"/>
      <c r="J52" s="35">
        <f t="shared" si="4"/>
        <v>0</v>
      </c>
    </row>
    <row r="53" spans="1:10" s="23" customFormat="1" ht="27.75" customHeight="1" x14ac:dyDescent="0.2">
      <c r="A53" s="22">
        <v>49</v>
      </c>
      <c r="B53" s="28"/>
      <c r="C53" s="29" t="s">
        <v>108</v>
      </c>
      <c r="D53" s="34"/>
      <c r="E53" s="29"/>
      <c r="F53" s="27" t="s">
        <v>161</v>
      </c>
      <c r="G53" s="18" t="s">
        <v>10</v>
      </c>
      <c r="H53" s="18">
        <v>50</v>
      </c>
      <c r="I53" s="35"/>
      <c r="J53" s="35">
        <f t="shared" si="4"/>
        <v>0</v>
      </c>
    </row>
    <row r="54" spans="1:10" s="23" customFormat="1" ht="27.75" customHeight="1" x14ac:dyDescent="0.2">
      <c r="A54" s="22">
        <v>50</v>
      </c>
      <c r="B54" s="28"/>
      <c r="C54" s="29" t="s">
        <v>60</v>
      </c>
      <c r="D54" s="34"/>
      <c r="E54" s="29"/>
      <c r="F54" s="27" t="s">
        <v>162</v>
      </c>
      <c r="G54" s="18" t="s">
        <v>6</v>
      </c>
      <c r="H54" s="18">
        <v>11</v>
      </c>
      <c r="I54" s="35"/>
      <c r="J54" s="35">
        <f t="shared" si="4"/>
        <v>0</v>
      </c>
    </row>
    <row r="55" spans="1:10" s="23" customFormat="1" ht="27.75" customHeight="1" x14ac:dyDescent="0.2">
      <c r="A55" s="22">
        <v>51</v>
      </c>
      <c r="B55" s="28"/>
      <c r="C55" s="29" t="s">
        <v>31</v>
      </c>
      <c r="D55" s="34"/>
      <c r="E55" s="29"/>
      <c r="F55" s="27" t="s">
        <v>107</v>
      </c>
      <c r="G55" s="18" t="s">
        <v>25</v>
      </c>
      <c r="H55" s="18">
        <v>1</v>
      </c>
      <c r="I55" s="35"/>
      <c r="J55" s="35">
        <f t="shared" si="4"/>
        <v>0</v>
      </c>
    </row>
    <row r="56" spans="1:10" s="23" customFormat="1" ht="27.75" customHeight="1" x14ac:dyDescent="0.2">
      <c r="A56" s="22">
        <v>52</v>
      </c>
      <c r="B56" s="28"/>
      <c r="C56" s="29" t="s">
        <v>26</v>
      </c>
      <c r="D56" s="34"/>
      <c r="E56" s="29"/>
      <c r="F56" s="27" t="s">
        <v>58</v>
      </c>
      <c r="G56" s="18" t="s">
        <v>25</v>
      </c>
      <c r="H56" s="18">
        <v>1</v>
      </c>
      <c r="I56" s="35"/>
      <c r="J56" s="35">
        <f t="shared" si="4"/>
        <v>0</v>
      </c>
    </row>
    <row r="57" spans="1:10" s="21" customFormat="1" ht="18" customHeight="1" x14ac:dyDescent="0.2">
      <c r="A57" s="22">
        <v>53</v>
      </c>
      <c r="B57" s="19"/>
      <c r="C57" s="20" t="s">
        <v>84</v>
      </c>
      <c r="D57" s="19"/>
      <c r="E57" s="19"/>
      <c r="F57" s="19"/>
      <c r="G57" s="19"/>
      <c r="H57" s="19"/>
      <c r="I57" s="19"/>
      <c r="J57" s="49">
        <f>SUM(J58:J59)</f>
        <v>0</v>
      </c>
    </row>
    <row r="58" spans="1:10" s="23" customFormat="1" ht="37.5" customHeight="1" x14ac:dyDescent="0.2">
      <c r="A58" s="22">
        <v>54</v>
      </c>
      <c r="B58" s="28"/>
      <c r="C58" s="29" t="s">
        <v>85</v>
      </c>
      <c r="D58" s="34"/>
      <c r="E58" s="29"/>
      <c r="F58" s="27" t="s">
        <v>86</v>
      </c>
      <c r="G58" s="18" t="s">
        <v>6</v>
      </c>
      <c r="H58" s="18">
        <v>1</v>
      </c>
      <c r="I58" s="35"/>
      <c r="J58" s="35">
        <f>I58*H58</f>
        <v>0</v>
      </c>
    </row>
    <row r="59" spans="1:10" s="23" customFormat="1" ht="37.5" customHeight="1" x14ac:dyDescent="0.2">
      <c r="A59" s="22">
        <v>55</v>
      </c>
      <c r="B59" s="28"/>
      <c r="C59" s="29" t="s">
        <v>87</v>
      </c>
      <c r="D59" s="34"/>
      <c r="E59" s="29"/>
      <c r="F59" s="27" t="s">
        <v>88</v>
      </c>
      <c r="G59" s="18" t="s">
        <v>25</v>
      </c>
      <c r="H59" s="18">
        <v>1</v>
      </c>
      <c r="I59" s="35"/>
      <c r="J59" s="35">
        <f>I59*H59</f>
        <v>0</v>
      </c>
    </row>
    <row r="60" spans="1:10" s="21" customFormat="1" ht="18" customHeight="1" x14ac:dyDescent="0.2">
      <c r="A60" s="22">
        <v>56</v>
      </c>
      <c r="B60" s="19"/>
      <c r="C60" s="20" t="s">
        <v>7</v>
      </c>
      <c r="D60" s="19"/>
      <c r="E60" s="19"/>
      <c r="F60" s="19"/>
      <c r="G60" s="19"/>
      <c r="H60" s="19"/>
      <c r="I60" s="19"/>
      <c r="J60" s="49">
        <f>SUM(J61:J74)</f>
        <v>0</v>
      </c>
    </row>
    <row r="61" spans="1:10" s="23" customFormat="1" ht="27.75" customHeight="1" x14ac:dyDescent="0.2">
      <c r="A61" s="22">
        <v>57</v>
      </c>
      <c r="B61" s="28"/>
      <c r="C61" s="29" t="s">
        <v>73</v>
      </c>
      <c r="D61" s="34"/>
      <c r="E61" s="29"/>
      <c r="F61" s="27" t="s">
        <v>110</v>
      </c>
      <c r="G61" s="18" t="s">
        <v>11</v>
      </c>
      <c r="H61" s="18">
        <v>1</v>
      </c>
      <c r="I61" s="35"/>
      <c r="J61" s="35">
        <f t="shared" ref="J61:J74" si="5">I61*H61</f>
        <v>0</v>
      </c>
    </row>
    <row r="62" spans="1:10" s="23" customFormat="1" ht="33" customHeight="1" x14ac:dyDescent="0.2">
      <c r="A62" s="22">
        <v>58</v>
      </c>
      <c r="B62" s="28"/>
      <c r="C62" s="29" t="s">
        <v>74</v>
      </c>
      <c r="D62" s="34"/>
      <c r="E62" s="29"/>
      <c r="F62" s="27" t="s">
        <v>75</v>
      </c>
      <c r="G62" s="18" t="s">
        <v>11</v>
      </c>
      <c r="H62" s="18">
        <v>1</v>
      </c>
      <c r="I62" s="35"/>
      <c r="J62" s="35">
        <f t="shared" si="5"/>
        <v>0</v>
      </c>
    </row>
    <row r="63" spans="1:10" s="23" customFormat="1" ht="27.75" customHeight="1" x14ac:dyDescent="0.2">
      <c r="A63" s="22">
        <v>59</v>
      </c>
      <c r="B63" s="28"/>
      <c r="C63" s="29" t="s">
        <v>12</v>
      </c>
      <c r="D63" s="34"/>
      <c r="E63" s="29"/>
      <c r="F63" s="33" t="s">
        <v>111</v>
      </c>
      <c r="G63" s="18" t="s">
        <v>11</v>
      </c>
      <c r="H63" s="18">
        <v>1</v>
      </c>
      <c r="I63" s="35"/>
      <c r="J63" s="35">
        <f t="shared" si="5"/>
        <v>0</v>
      </c>
    </row>
    <row r="64" spans="1:10" s="23" customFormat="1" ht="27.75" customHeight="1" x14ac:dyDescent="0.2">
      <c r="A64" s="22">
        <v>60</v>
      </c>
      <c r="B64" s="28"/>
      <c r="C64" s="29" t="s">
        <v>12</v>
      </c>
      <c r="D64" s="34"/>
      <c r="E64" s="29"/>
      <c r="F64" s="33" t="s">
        <v>112</v>
      </c>
      <c r="G64" s="18" t="s">
        <v>11</v>
      </c>
      <c r="H64" s="18">
        <v>1</v>
      </c>
      <c r="I64" s="35"/>
      <c r="J64" s="35">
        <f t="shared" si="5"/>
        <v>0</v>
      </c>
    </row>
    <row r="65" spans="1:10" s="23" customFormat="1" ht="33.75" customHeight="1" x14ac:dyDescent="0.2">
      <c r="A65" s="22">
        <v>61</v>
      </c>
      <c r="B65" s="28"/>
      <c r="C65" s="29" t="s">
        <v>12</v>
      </c>
      <c r="D65" s="34"/>
      <c r="E65" s="29"/>
      <c r="F65" s="27" t="s">
        <v>59</v>
      </c>
      <c r="G65" s="18" t="s">
        <v>11</v>
      </c>
      <c r="H65" s="18">
        <v>1</v>
      </c>
      <c r="I65" s="35"/>
      <c r="J65" s="35">
        <f t="shared" si="5"/>
        <v>0</v>
      </c>
    </row>
    <row r="66" spans="1:10" s="23" customFormat="1" ht="33.75" customHeight="1" x14ac:dyDescent="0.2">
      <c r="A66" s="22">
        <v>62</v>
      </c>
      <c r="B66" s="28"/>
      <c r="C66" s="29" t="s">
        <v>12</v>
      </c>
      <c r="D66" s="34"/>
      <c r="E66" s="29"/>
      <c r="F66" s="27" t="s">
        <v>34</v>
      </c>
      <c r="G66" s="18" t="s">
        <v>11</v>
      </c>
      <c r="H66" s="18">
        <v>1</v>
      </c>
      <c r="I66" s="35"/>
      <c r="J66" s="35">
        <f t="shared" si="5"/>
        <v>0</v>
      </c>
    </row>
    <row r="67" spans="1:10" s="23" customFormat="1" ht="27.75" customHeight="1" x14ac:dyDescent="0.2">
      <c r="A67" s="22">
        <v>63</v>
      </c>
      <c r="B67" s="28"/>
      <c r="C67" s="29" t="s">
        <v>12</v>
      </c>
      <c r="D67" s="34"/>
      <c r="E67" s="29"/>
      <c r="F67" s="27" t="s">
        <v>41</v>
      </c>
      <c r="G67" s="18" t="s">
        <v>11</v>
      </c>
      <c r="H67" s="18">
        <v>1</v>
      </c>
      <c r="I67" s="35"/>
      <c r="J67" s="35">
        <f t="shared" si="5"/>
        <v>0</v>
      </c>
    </row>
    <row r="68" spans="1:10" s="23" customFormat="1" ht="27.75" customHeight="1" x14ac:dyDescent="0.2">
      <c r="A68" s="22">
        <v>64</v>
      </c>
      <c r="B68" s="28"/>
      <c r="C68" s="29" t="s">
        <v>12</v>
      </c>
      <c r="D68" s="34"/>
      <c r="E68" s="29"/>
      <c r="F68" s="27" t="s">
        <v>113</v>
      </c>
      <c r="G68" s="18" t="s">
        <v>11</v>
      </c>
      <c r="H68" s="18">
        <v>1</v>
      </c>
      <c r="I68" s="35"/>
      <c r="J68" s="35">
        <f t="shared" si="5"/>
        <v>0</v>
      </c>
    </row>
    <row r="69" spans="1:10" s="23" customFormat="1" ht="27.75" customHeight="1" x14ac:dyDescent="0.2">
      <c r="A69" s="22">
        <v>65</v>
      </c>
      <c r="B69" s="28"/>
      <c r="C69" s="29" t="s">
        <v>12</v>
      </c>
      <c r="D69" s="34"/>
      <c r="E69" s="29"/>
      <c r="F69" s="27" t="s">
        <v>43</v>
      </c>
      <c r="G69" s="18" t="s">
        <v>11</v>
      </c>
      <c r="H69" s="18">
        <v>1</v>
      </c>
      <c r="I69" s="35"/>
      <c r="J69" s="35">
        <f t="shared" si="5"/>
        <v>0</v>
      </c>
    </row>
    <row r="70" spans="1:10" s="23" customFormat="1" ht="27.75" customHeight="1" x14ac:dyDescent="0.2">
      <c r="A70" s="22">
        <v>66</v>
      </c>
      <c r="B70" s="28"/>
      <c r="C70" s="29" t="s">
        <v>37</v>
      </c>
      <c r="D70" s="34"/>
      <c r="E70" s="29"/>
      <c r="F70" s="27" t="s">
        <v>114</v>
      </c>
      <c r="G70" s="18" t="s">
        <v>35</v>
      </c>
      <c r="H70" s="18">
        <v>22</v>
      </c>
      <c r="I70" s="35"/>
      <c r="J70" s="35">
        <f t="shared" si="5"/>
        <v>0</v>
      </c>
    </row>
    <row r="71" spans="1:10" s="23" customFormat="1" ht="27.75" customHeight="1" x14ac:dyDescent="0.2">
      <c r="A71" s="22">
        <v>67</v>
      </c>
      <c r="B71" s="28"/>
      <c r="C71" s="29" t="s">
        <v>12</v>
      </c>
      <c r="D71" s="34"/>
      <c r="E71" s="29"/>
      <c r="F71" s="27" t="s">
        <v>115</v>
      </c>
      <c r="G71" s="18" t="s">
        <v>35</v>
      </c>
      <c r="H71" s="18">
        <v>2</v>
      </c>
      <c r="I71" s="35"/>
      <c r="J71" s="35">
        <f t="shared" si="5"/>
        <v>0</v>
      </c>
    </row>
    <row r="72" spans="1:10" s="23" customFormat="1" ht="27.75" customHeight="1" x14ac:dyDescent="0.2">
      <c r="A72" s="22">
        <v>68</v>
      </c>
      <c r="B72" s="28"/>
      <c r="C72" s="29" t="s">
        <v>12</v>
      </c>
      <c r="D72" s="34"/>
      <c r="E72" s="29"/>
      <c r="F72" s="27" t="s">
        <v>42</v>
      </c>
      <c r="G72" s="18" t="s">
        <v>11</v>
      </c>
      <c r="H72" s="18">
        <v>1</v>
      </c>
      <c r="I72" s="35"/>
      <c r="J72" s="35">
        <f t="shared" si="5"/>
        <v>0</v>
      </c>
    </row>
    <row r="73" spans="1:10" s="23" customFormat="1" ht="46.5" customHeight="1" x14ac:dyDescent="0.2">
      <c r="A73" s="22">
        <v>69</v>
      </c>
      <c r="B73" s="28"/>
      <c r="C73" s="29" t="s">
        <v>12</v>
      </c>
      <c r="D73" s="34"/>
      <c r="E73" s="29"/>
      <c r="F73" s="27" t="s">
        <v>38</v>
      </c>
      <c r="G73" s="18" t="s">
        <v>11</v>
      </c>
      <c r="H73" s="18">
        <v>1</v>
      </c>
      <c r="I73" s="35"/>
      <c r="J73" s="35">
        <f t="shared" si="5"/>
        <v>0</v>
      </c>
    </row>
    <row r="74" spans="1:10" s="23" customFormat="1" ht="27.75" customHeight="1" x14ac:dyDescent="0.2">
      <c r="A74" s="22">
        <v>70</v>
      </c>
      <c r="B74" s="28"/>
      <c r="C74" s="29" t="s">
        <v>36</v>
      </c>
      <c r="D74" s="34"/>
      <c r="E74" s="29"/>
      <c r="F74" s="27" t="s">
        <v>62</v>
      </c>
      <c r="G74" s="18" t="s">
        <v>11</v>
      </c>
      <c r="H74" s="18">
        <v>1</v>
      </c>
      <c r="I74" s="35"/>
      <c r="J74" s="35">
        <f t="shared" si="5"/>
        <v>0</v>
      </c>
    </row>
    <row r="75" spans="1:10" s="21" customFormat="1" ht="13.5" thickBot="1" x14ac:dyDescent="0.25">
      <c r="A75" s="70"/>
      <c r="B75" s="70"/>
      <c r="C75" s="70"/>
      <c r="D75" s="70"/>
      <c r="E75" s="71"/>
      <c r="F75" s="70"/>
      <c r="G75" s="72"/>
      <c r="H75" s="72"/>
      <c r="I75" s="70"/>
      <c r="J75" s="70"/>
    </row>
    <row r="76" spans="1:10" s="21" customFormat="1" ht="23.25" customHeight="1" x14ac:dyDescent="0.25">
      <c r="A76" s="73"/>
      <c r="B76" s="73"/>
      <c r="C76" s="74" t="s">
        <v>13</v>
      </c>
      <c r="D76" s="73"/>
      <c r="E76" s="75"/>
      <c r="F76" s="73"/>
      <c r="G76" s="76"/>
      <c r="H76" s="76"/>
      <c r="I76" s="73"/>
      <c r="J76" s="77">
        <f>J60+J57+J46+J43+J36+J28+J25+J18+J10+J5</f>
        <v>0</v>
      </c>
    </row>
    <row r="79" spans="1:10" collapsed="1" x14ac:dyDescent="0.2"/>
    <row r="88" collapsed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15" customHeight="1" x14ac:dyDescent="0.2"/>
    <row r="109" ht="24.95" customHeight="1" x14ac:dyDescent="0.2"/>
    <row r="110" ht="18" customHeight="1" x14ac:dyDescent="0.2"/>
    <row r="111" ht="24.95" customHeight="1" x14ac:dyDescent="0.2"/>
    <row r="112" ht="24.95" customHeight="1" x14ac:dyDescent="0.2"/>
  </sheetData>
  <sheetProtection selectLockedCells="1" selectUnlockedCells="1"/>
  <autoFilter ref="A2:J112" xr:uid="{7A201343-2B4E-4FCC-97F1-EFA1AF06BBAC}"/>
  <dataConsolidate/>
  <customSheetViews>
    <customSheetView guid="{F90F35A0-45DC-43E2-BCBB-574D198A967A}" scale="85" showPageBreaks="1" fitToPage="1" printArea="1" showAutoFilter="1" hiddenColumns="1" view="pageBreakPreview">
      <pane ySplit="4" topLeftCell="A26" activePane="bottomLeft" state="frozen"/>
      <selection pane="bottomLeft" activeCell="F33" sqref="F33"/>
      <rowBreaks count="1" manualBreakCount="1">
        <brk id="107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1"/>
      <headerFooter alignWithMargins="0">
        <oddFooter>&amp;C&amp;P/&amp;N</oddFooter>
      </headerFooter>
      <autoFilter ref="A2:J112" xr:uid="{7A201343-2B4E-4FCC-97F1-EFA1AF06BBAC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K4" sqref="K4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2"/>
      <headerFooter alignWithMargins="0">
        <oddFooter>&amp;C&amp;P/&amp;N</oddFooter>
      </headerFooter>
      <autoFilter ref="A2:J109" xr:uid="{FAF71D09-CC7B-4116-9EB2-7D2ED280D675}"/>
    </customSheetView>
    <customSheetView guid="{39FBE80E-7970-4C33-A679-A4FAFA52E768}" showPageBreaks="1" fitToPage="1" printArea="1" showAutoFilter="1" hiddenColumns="1" view="pageBreakPreview">
      <pane ySplit="4" topLeftCell="A58" activePane="bottomLeft" state="frozen"/>
      <selection pane="bottomLeft" activeCell="D51" sqref="D51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9" xr:uid="{FA3FD458-7A52-4520-858A-D3E956405181}"/>
    </customSheetView>
    <customSheetView guid="{5A8C5846-FCD8-4C75-AD55-AF757C984B4F}" showPageBreaks="1" fitToPage="1" printArea="1" showAutoFilter="1" hiddenColumns="1" view="pageBreakPreview" topLeftCell="I1">
      <pane ySplit="4" topLeftCell="A20" activePane="bottomLeft" state="frozen"/>
      <selection pane="bottomLeft" activeCell="Q26" sqref="Q26:U26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4"/>
      <headerFooter alignWithMargins="0">
        <oddFooter>&amp;C&amp;P/&amp;N</oddFooter>
      </headerFooter>
      <autoFilter ref="A2:O109" xr:uid="{28746FFF-D730-4305-88B7-205D40E5A381}"/>
    </customSheetView>
  </customSheetViews>
  <hyperlinks>
    <hyperlink ref="E81" r:id="rId5" display="DXP 44 HD 4K" xr:uid="{BD5451DC-A9E1-4B68-943B-FF6FF292B101}"/>
    <hyperlink ref="E83" r:id="rId6" display="DTP HDMI 4K 230 Tx" xr:uid="{2F91BAD4-4810-4321-BECE-3BA16D3ED970}"/>
    <hyperlink ref="E84" r:id="rId7" display="DTP HDMI 4K 230 Rx" xr:uid="{0DF13529-6D5E-410C-9514-B15F24DB9361}"/>
    <hyperlink ref="K19" r:id="rId8" display="https://www.fujitsu.com/emeia/products/computing/pc/desktops/esprimo-d958/index.html" xr:uid="{E22452A9-5605-4121-8944-A383102274E1}"/>
    <hyperlink ref="L19" r:id="rId9" display="https://www.fspgroupusa.com/ecommerce/retail-products/hpt650m.html" xr:uid="{F7095B15-CB4E-4FE9-B758-51876F9D88A5}"/>
  </hyperlinks>
  <pageMargins left="0.74803149606299213" right="0.74803149606299213" top="0.98425196850393704" bottom="0.98425196850393704" header="0.51181102362204722" footer="0.51181102362204722"/>
  <pageSetup paperSize="9" scale="64" firstPageNumber="0" fitToHeight="9" orientation="landscape" r:id="rId10"/>
  <headerFooter alignWithMargins="0">
    <oddFooter>&amp;C&amp;P/&amp;N</oddFooter>
  </headerFooter>
  <rowBreaks count="1" manualBreakCount="1">
    <brk id="107" max="14" man="1"/>
  </rowBrea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2639-C011-4C62-B0DE-C54E8F5904AD}">
  <sheetPr>
    <tabColor rgb="FFFFFF00"/>
    <outlinePr summaryBelow="0"/>
    <pageSetUpPr fitToPage="1"/>
  </sheetPr>
  <dimension ref="A1:J111"/>
  <sheetViews>
    <sheetView view="pageBreakPreview" zoomScale="85" zoomScaleNormal="70" zoomScaleSheetLayoutView="85" workbookViewId="0">
      <pane ySplit="4" topLeftCell="A43" activePane="bottomLeft" state="frozen"/>
      <selection pane="bottomLeft" activeCell="C50" sqref="C50"/>
    </sheetView>
  </sheetViews>
  <sheetFormatPr defaultColWidth="9.140625" defaultRowHeight="12.75" x14ac:dyDescent="0.2"/>
  <cols>
    <col min="1" max="1" width="8.5703125" style="30" customWidth="1"/>
    <col min="2" max="2" width="5.28515625" style="30" hidden="1" customWidth="1"/>
    <col min="3" max="3" width="17.42578125" style="30" customWidth="1"/>
    <col min="4" max="4" width="17" style="30" customWidth="1"/>
    <col min="5" max="5" width="16.140625" style="31" customWidth="1"/>
    <col min="6" max="6" width="96.28515625" style="30" customWidth="1"/>
    <col min="7" max="7" width="8" style="32" customWidth="1"/>
    <col min="8" max="8" width="6.7109375" style="32" customWidth="1"/>
    <col min="9" max="9" width="18.28515625" style="30" customWidth="1"/>
    <col min="10" max="10" width="20.7109375" style="30" customWidth="1"/>
    <col min="11" max="16384" width="9.140625" style="30"/>
  </cols>
  <sheetData>
    <row r="1" spans="1:10" s="21" customFormat="1" ht="13.5" customHeight="1" x14ac:dyDescent="0.25">
      <c r="C1" s="36"/>
      <c r="D1" s="36"/>
      <c r="E1" s="36"/>
      <c r="F1" s="36"/>
      <c r="G1" s="36"/>
      <c r="H1" s="36"/>
      <c r="I1" s="36"/>
      <c r="J1" s="36"/>
    </row>
    <row r="2" spans="1:10" s="21" customFormat="1" ht="57.75" customHeight="1" x14ac:dyDescent="0.2">
      <c r="A2" s="51" t="s">
        <v>0</v>
      </c>
      <c r="B2" s="51" t="s">
        <v>17</v>
      </c>
      <c r="C2" s="51" t="s">
        <v>5</v>
      </c>
      <c r="D2" s="52" t="s">
        <v>15</v>
      </c>
      <c r="E2" s="52" t="s">
        <v>18</v>
      </c>
      <c r="F2" s="52" t="s">
        <v>20</v>
      </c>
      <c r="G2" s="53" t="s">
        <v>19</v>
      </c>
      <c r="H2" s="53" t="s">
        <v>14</v>
      </c>
      <c r="I2" s="52" t="s">
        <v>2</v>
      </c>
      <c r="J2" s="52" t="s">
        <v>16</v>
      </c>
    </row>
    <row r="3" spans="1:10" s="21" customFormat="1" ht="18" customHeight="1" x14ac:dyDescent="0.2">
      <c r="A3" s="24"/>
      <c r="B3" s="25"/>
      <c r="C3" s="26" t="s">
        <v>116</v>
      </c>
      <c r="D3" s="25"/>
      <c r="E3" s="25"/>
      <c r="F3" s="25"/>
      <c r="G3" s="25"/>
      <c r="H3" s="25"/>
      <c r="I3" s="25"/>
      <c r="J3" s="50"/>
    </row>
    <row r="4" spans="1:10" s="21" customFormat="1" ht="18" customHeight="1" x14ac:dyDescent="0.2">
      <c r="A4" s="54"/>
      <c r="B4" s="55"/>
      <c r="C4" s="56"/>
      <c r="D4" s="55"/>
      <c r="E4" s="55"/>
      <c r="F4" s="55"/>
      <c r="G4" s="55"/>
      <c r="H4" s="55"/>
      <c r="I4" s="55"/>
      <c r="J4" s="57"/>
    </row>
    <row r="5" spans="1:10" s="21" customFormat="1" ht="18" customHeight="1" x14ac:dyDescent="0.2">
      <c r="A5" s="22">
        <v>1</v>
      </c>
      <c r="B5" s="19"/>
      <c r="C5" s="20" t="s">
        <v>63</v>
      </c>
      <c r="D5" s="19"/>
      <c r="E5" s="19"/>
      <c r="F5" s="19"/>
      <c r="G5" s="19"/>
      <c r="H5" s="19"/>
      <c r="I5" s="19"/>
      <c r="J5" s="49">
        <f>SUM(J6:J10)</f>
        <v>0</v>
      </c>
    </row>
    <row r="6" spans="1:10" s="23" customFormat="1" ht="49.5" customHeight="1" x14ac:dyDescent="0.2">
      <c r="A6" s="22">
        <v>2</v>
      </c>
      <c r="B6" s="28"/>
      <c r="C6" s="33" t="s">
        <v>82</v>
      </c>
      <c r="D6" s="39"/>
      <c r="E6" s="39"/>
      <c r="F6" s="37" t="s">
        <v>144</v>
      </c>
      <c r="G6" s="18" t="s">
        <v>6</v>
      </c>
      <c r="H6" s="18">
        <v>1</v>
      </c>
      <c r="I6" s="38"/>
      <c r="J6" s="38">
        <f>I6*H6</f>
        <v>0</v>
      </c>
    </row>
    <row r="7" spans="1:10" s="23" customFormat="1" ht="38.25" customHeight="1" x14ac:dyDescent="0.2">
      <c r="A7" s="22">
        <v>3</v>
      </c>
      <c r="B7" s="28"/>
      <c r="C7" s="33" t="s">
        <v>81</v>
      </c>
      <c r="D7" s="39"/>
      <c r="E7" s="39"/>
      <c r="F7" s="37" t="s">
        <v>83</v>
      </c>
      <c r="G7" s="18" t="s">
        <v>6</v>
      </c>
      <c r="H7" s="18">
        <v>1</v>
      </c>
      <c r="I7" s="38"/>
      <c r="J7" s="38">
        <f>I7*H7</f>
        <v>0</v>
      </c>
    </row>
    <row r="8" spans="1:10" s="23" customFormat="1" ht="38.25" customHeight="1" x14ac:dyDescent="0.2">
      <c r="A8" s="22">
        <v>4</v>
      </c>
      <c r="B8" s="28"/>
      <c r="C8" s="33" t="s">
        <v>117</v>
      </c>
      <c r="D8" s="39"/>
      <c r="E8" s="39"/>
      <c r="F8" s="37" t="s">
        <v>118</v>
      </c>
      <c r="G8" s="18" t="s">
        <v>6</v>
      </c>
      <c r="H8" s="18">
        <v>1</v>
      </c>
      <c r="I8" s="38"/>
      <c r="J8" s="38">
        <f>I8*H8</f>
        <v>0</v>
      </c>
    </row>
    <row r="9" spans="1:10" s="23" customFormat="1" ht="38.25" customHeight="1" x14ac:dyDescent="0.2">
      <c r="A9" s="22">
        <v>5</v>
      </c>
      <c r="B9" s="28"/>
      <c r="C9" s="33" t="s">
        <v>119</v>
      </c>
      <c r="D9" s="39"/>
      <c r="E9" s="39"/>
      <c r="F9" s="37" t="s">
        <v>120</v>
      </c>
      <c r="G9" s="18" t="s">
        <v>6</v>
      </c>
      <c r="H9" s="18">
        <v>1</v>
      </c>
      <c r="I9" s="38"/>
      <c r="J9" s="38">
        <f>I9*H9</f>
        <v>0</v>
      </c>
    </row>
    <row r="10" spans="1:10" s="23" customFormat="1" ht="100.5" customHeight="1" x14ac:dyDescent="0.2">
      <c r="A10" s="22">
        <v>6</v>
      </c>
      <c r="B10" s="28"/>
      <c r="C10" s="33" t="s">
        <v>92</v>
      </c>
      <c r="D10" s="39"/>
      <c r="E10" s="39"/>
      <c r="F10" s="37" t="s">
        <v>152</v>
      </c>
      <c r="G10" s="18" t="s">
        <v>6</v>
      </c>
      <c r="H10" s="18">
        <v>1</v>
      </c>
      <c r="I10" s="38"/>
      <c r="J10" s="38">
        <f>H10*I10</f>
        <v>0</v>
      </c>
    </row>
    <row r="11" spans="1:10" s="21" customFormat="1" ht="18" customHeight="1" x14ac:dyDescent="0.2">
      <c r="A11" s="22">
        <v>7</v>
      </c>
      <c r="B11" s="19"/>
      <c r="C11" s="20" t="s">
        <v>46</v>
      </c>
      <c r="D11" s="19"/>
      <c r="E11" s="19"/>
      <c r="F11" s="19"/>
      <c r="G11" s="19"/>
      <c r="H11" s="19"/>
      <c r="I11" s="19"/>
      <c r="J11" s="49">
        <f>SUM(J12:J19)</f>
        <v>0</v>
      </c>
    </row>
    <row r="12" spans="1:10" s="23" customFormat="1" ht="48" customHeight="1" x14ac:dyDescent="0.2">
      <c r="A12" s="22">
        <v>8</v>
      </c>
      <c r="B12" s="28"/>
      <c r="C12" s="33" t="s">
        <v>94</v>
      </c>
      <c r="D12" s="39"/>
      <c r="E12" s="39"/>
      <c r="F12" s="37" t="s">
        <v>95</v>
      </c>
      <c r="G12" s="18" t="s">
        <v>6</v>
      </c>
      <c r="H12" s="18">
        <v>2</v>
      </c>
      <c r="I12" s="38"/>
      <c r="J12" s="38">
        <f t="shared" ref="J12:J19" si="0">I12*H12</f>
        <v>0</v>
      </c>
    </row>
    <row r="13" spans="1:10" s="23" customFormat="1" ht="38.25" customHeight="1" x14ac:dyDescent="0.2">
      <c r="A13" s="22">
        <v>9</v>
      </c>
      <c r="B13" s="28"/>
      <c r="C13" s="33" t="s">
        <v>121</v>
      </c>
      <c r="D13" s="39"/>
      <c r="E13" s="39"/>
      <c r="F13" s="37" t="s">
        <v>122</v>
      </c>
      <c r="G13" s="18" t="s">
        <v>6</v>
      </c>
      <c r="H13" s="18">
        <v>2</v>
      </c>
      <c r="I13" s="38"/>
      <c r="J13" s="38">
        <f t="shared" si="0"/>
        <v>0</v>
      </c>
    </row>
    <row r="14" spans="1:10" s="23" customFormat="1" ht="36" customHeight="1" x14ac:dyDescent="0.2">
      <c r="A14" s="22">
        <v>10</v>
      </c>
      <c r="B14" s="28"/>
      <c r="C14" s="33" t="s">
        <v>53</v>
      </c>
      <c r="D14" s="39"/>
      <c r="E14" s="39"/>
      <c r="F14" s="37" t="s">
        <v>131</v>
      </c>
      <c r="G14" s="18" t="s">
        <v>6</v>
      </c>
      <c r="H14" s="18">
        <v>1</v>
      </c>
      <c r="I14" s="38"/>
      <c r="J14" s="38">
        <f t="shared" si="0"/>
        <v>0</v>
      </c>
    </row>
    <row r="15" spans="1:10" s="23" customFormat="1" ht="25.5" customHeight="1" x14ac:dyDescent="0.2">
      <c r="A15" s="22">
        <v>11</v>
      </c>
      <c r="B15" s="28"/>
      <c r="C15" s="40" t="s">
        <v>64</v>
      </c>
      <c r="D15" s="41"/>
      <c r="E15" s="40"/>
      <c r="F15" s="42" t="s">
        <v>65</v>
      </c>
      <c r="G15" s="43" t="s">
        <v>6</v>
      </c>
      <c r="H15" s="43">
        <v>0</v>
      </c>
      <c r="I15" s="44"/>
      <c r="J15" s="44">
        <f t="shared" si="0"/>
        <v>0</v>
      </c>
    </row>
    <row r="16" spans="1:10" s="23" customFormat="1" ht="61.5" customHeight="1" x14ac:dyDescent="0.2">
      <c r="A16" s="22">
        <v>12</v>
      </c>
      <c r="B16" s="28"/>
      <c r="C16" s="29" t="s">
        <v>50</v>
      </c>
      <c r="D16" s="34"/>
      <c r="E16" s="29"/>
      <c r="F16" s="27" t="s">
        <v>153</v>
      </c>
      <c r="G16" s="18" t="s">
        <v>6</v>
      </c>
      <c r="H16" s="18">
        <v>1</v>
      </c>
      <c r="I16" s="35"/>
      <c r="J16" s="35">
        <f t="shared" si="0"/>
        <v>0</v>
      </c>
    </row>
    <row r="17" spans="1:10" s="23" customFormat="1" ht="36.75" customHeight="1" x14ac:dyDescent="0.2">
      <c r="A17" s="22">
        <v>13</v>
      </c>
      <c r="B17" s="28"/>
      <c r="C17" s="29" t="s">
        <v>50</v>
      </c>
      <c r="D17" s="34"/>
      <c r="E17" s="29"/>
      <c r="F17" s="27" t="s">
        <v>51</v>
      </c>
      <c r="G17" s="18" t="s">
        <v>6</v>
      </c>
      <c r="H17" s="18">
        <v>1</v>
      </c>
      <c r="I17" s="35"/>
      <c r="J17" s="35">
        <f t="shared" si="0"/>
        <v>0</v>
      </c>
    </row>
    <row r="18" spans="1:10" s="23" customFormat="1" ht="36.75" customHeight="1" x14ac:dyDescent="0.2">
      <c r="A18" s="22">
        <v>14</v>
      </c>
      <c r="B18" s="28"/>
      <c r="C18" s="29" t="s">
        <v>61</v>
      </c>
      <c r="D18" s="34"/>
      <c r="E18" s="29"/>
      <c r="F18" s="27" t="s">
        <v>96</v>
      </c>
      <c r="G18" s="18" t="s">
        <v>6</v>
      </c>
      <c r="H18" s="18">
        <v>1</v>
      </c>
      <c r="I18" s="35"/>
      <c r="J18" s="35">
        <f t="shared" si="0"/>
        <v>0</v>
      </c>
    </row>
    <row r="19" spans="1:10" s="23" customFormat="1" ht="27.75" customHeight="1" x14ac:dyDescent="0.2">
      <c r="A19" s="22">
        <v>15</v>
      </c>
      <c r="B19" s="28"/>
      <c r="C19" s="29" t="s">
        <v>66</v>
      </c>
      <c r="D19" s="34"/>
      <c r="E19" s="29"/>
      <c r="F19" s="27" t="s">
        <v>68</v>
      </c>
      <c r="G19" s="18" t="s">
        <v>6</v>
      </c>
      <c r="H19" s="18">
        <v>1</v>
      </c>
      <c r="I19" s="35"/>
      <c r="J19" s="35">
        <f t="shared" si="0"/>
        <v>0</v>
      </c>
    </row>
    <row r="20" spans="1:10" s="21" customFormat="1" ht="18" customHeight="1" x14ac:dyDescent="0.2">
      <c r="A20" s="22">
        <v>16</v>
      </c>
      <c r="B20" s="19"/>
      <c r="C20" s="20" t="s">
        <v>67</v>
      </c>
      <c r="D20" s="19"/>
      <c r="E20" s="19"/>
      <c r="F20" s="19"/>
      <c r="G20" s="19"/>
      <c r="H20" s="19"/>
      <c r="I20" s="19"/>
      <c r="J20" s="49">
        <f>SUM(J21:J26)</f>
        <v>0</v>
      </c>
    </row>
    <row r="21" spans="1:10" s="23" customFormat="1" ht="78.75" customHeight="1" x14ac:dyDescent="0.2">
      <c r="A21" s="22">
        <v>17</v>
      </c>
      <c r="B21" s="28"/>
      <c r="C21" s="33" t="s">
        <v>69</v>
      </c>
      <c r="D21" s="45"/>
      <c r="E21" s="45"/>
      <c r="F21" s="78" t="s">
        <v>149</v>
      </c>
      <c r="G21" s="18" t="s">
        <v>6</v>
      </c>
      <c r="H21" s="18">
        <v>1</v>
      </c>
      <c r="I21" s="79"/>
      <c r="J21" s="79">
        <f t="shared" ref="J21:J26" si="1">I21*H21</f>
        <v>0</v>
      </c>
    </row>
    <row r="22" spans="1:10" s="23" customFormat="1" ht="109.5" customHeight="1" x14ac:dyDescent="0.2">
      <c r="A22" s="22">
        <v>18</v>
      </c>
      <c r="B22" s="28"/>
      <c r="C22" s="33" t="s">
        <v>54</v>
      </c>
      <c r="D22" s="45"/>
      <c r="E22" s="45"/>
      <c r="F22" s="37" t="s">
        <v>134</v>
      </c>
      <c r="G22" s="18" t="s">
        <v>6</v>
      </c>
      <c r="H22" s="18">
        <v>1</v>
      </c>
      <c r="I22" s="38"/>
      <c r="J22" s="38">
        <f t="shared" si="1"/>
        <v>0</v>
      </c>
    </row>
    <row r="23" spans="1:10" s="23" customFormat="1" ht="36.75" customHeight="1" x14ac:dyDescent="0.2">
      <c r="A23" s="22">
        <v>19</v>
      </c>
      <c r="B23" s="28"/>
      <c r="C23" s="33" t="s">
        <v>132</v>
      </c>
      <c r="D23" s="45"/>
      <c r="E23" s="45"/>
      <c r="F23" s="37" t="s">
        <v>135</v>
      </c>
      <c r="G23" s="18" t="s">
        <v>6</v>
      </c>
      <c r="H23" s="18">
        <v>1</v>
      </c>
      <c r="I23" s="38"/>
      <c r="J23" s="38">
        <f t="shared" si="1"/>
        <v>0</v>
      </c>
    </row>
    <row r="24" spans="1:10" s="23" customFormat="1" ht="36.75" customHeight="1" x14ac:dyDescent="0.2">
      <c r="A24" s="22">
        <v>20</v>
      </c>
      <c r="B24" s="28"/>
      <c r="C24" s="29" t="s">
        <v>147</v>
      </c>
      <c r="D24" s="34"/>
      <c r="E24" s="29"/>
      <c r="F24" s="27" t="s">
        <v>146</v>
      </c>
      <c r="G24" s="18" t="s">
        <v>6</v>
      </c>
      <c r="H24" s="18">
        <v>2</v>
      </c>
      <c r="I24" s="35"/>
      <c r="J24" s="38">
        <f t="shared" si="1"/>
        <v>0</v>
      </c>
    </row>
    <row r="25" spans="1:10" s="23" customFormat="1" ht="26.25" customHeight="1" x14ac:dyDescent="0.2">
      <c r="A25" s="22">
        <v>21</v>
      </c>
      <c r="B25" s="28"/>
      <c r="C25" s="33" t="s">
        <v>52</v>
      </c>
      <c r="D25" s="45"/>
      <c r="E25" s="45"/>
      <c r="F25" s="37" t="s">
        <v>133</v>
      </c>
      <c r="G25" s="18" t="s">
        <v>6</v>
      </c>
      <c r="H25" s="18">
        <v>1</v>
      </c>
      <c r="I25" s="38"/>
      <c r="J25" s="38">
        <f t="shared" si="1"/>
        <v>0</v>
      </c>
    </row>
    <row r="26" spans="1:10" s="23" customFormat="1" ht="65.25" customHeight="1" x14ac:dyDescent="0.2">
      <c r="A26" s="22">
        <v>22</v>
      </c>
      <c r="B26" s="28"/>
      <c r="C26" s="29" t="s">
        <v>72</v>
      </c>
      <c r="D26" s="34"/>
      <c r="E26" s="29"/>
      <c r="F26" s="27" t="s">
        <v>154</v>
      </c>
      <c r="G26" s="18" t="s">
        <v>6</v>
      </c>
      <c r="H26" s="18">
        <v>1</v>
      </c>
      <c r="I26" s="35"/>
      <c r="J26" s="35">
        <f t="shared" si="1"/>
        <v>0</v>
      </c>
    </row>
    <row r="27" spans="1:10" s="21" customFormat="1" ht="18" customHeight="1" x14ac:dyDescent="0.2">
      <c r="A27" s="22">
        <v>23</v>
      </c>
      <c r="B27" s="19"/>
      <c r="C27" s="20" t="s">
        <v>128</v>
      </c>
      <c r="D27" s="19"/>
      <c r="E27" s="19"/>
      <c r="F27" s="19"/>
      <c r="G27" s="19"/>
      <c r="H27" s="19"/>
      <c r="I27" s="19"/>
      <c r="J27" s="49">
        <f>SUM(J28:J29)</f>
        <v>0</v>
      </c>
    </row>
    <row r="28" spans="1:10" s="23" customFormat="1" ht="25.5" customHeight="1" x14ac:dyDescent="0.2">
      <c r="A28" s="22">
        <v>24</v>
      </c>
      <c r="B28" s="28"/>
      <c r="C28" s="40" t="s">
        <v>128</v>
      </c>
      <c r="D28" s="41"/>
      <c r="E28" s="40"/>
      <c r="F28" s="42" t="s">
        <v>145</v>
      </c>
      <c r="G28" s="43" t="s">
        <v>6</v>
      </c>
      <c r="H28" s="43">
        <v>0</v>
      </c>
      <c r="I28" s="44"/>
      <c r="J28" s="44">
        <f>I28*H28</f>
        <v>0</v>
      </c>
    </row>
    <row r="29" spans="1:10" s="23" customFormat="1" ht="50.25" customHeight="1" x14ac:dyDescent="0.2">
      <c r="A29" s="22">
        <v>25</v>
      </c>
      <c r="B29" s="22"/>
      <c r="C29" s="60" t="s">
        <v>70</v>
      </c>
      <c r="D29" s="60"/>
      <c r="E29" s="29"/>
      <c r="F29" s="27" t="s">
        <v>71</v>
      </c>
      <c r="G29" s="58" t="s">
        <v>6</v>
      </c>
      <c r="H29" s="58">
        <v>1</v>
      </c>
      <c r="I29" s="59"/>
      <c r="J29" s="59">
        <f>I29*H29</f>
        <v>0</v>
      </c>
    </row>
    <row r="30" spans="1:10" s="21" customFormat="1" ht="18" customHeight="1" x14ac:dyDescent="0.2">
      <c r="A30" s="22">
        <v>26</v>
      </c>
      <c r="B30" s="19"/>
      <c r="C30" s="20" t="s">
        <v>47</v>
      </c>
      <c r="D30" s="19"/>
      <c r="E30" s="19"/>
      <c r="F30" s="19"/>
      <c r="G30" s="19"/>
      <c r="H30" s="19"/>
      <c r="I30" s="19"/>
      <c r="J30" s="49">
        <f>SUM(J31:J34)</f>
        <v>0</v>
      </c>
    </row>
    <row r="31" spans="1:10" s="23" customFormat="1" ht="27.75" customHeight="1" x14ac:dyDescent="0.2">
      <c r="A31" s="22">
        <v>27</v>
      </c>
      <c r="B31" s="28"/>
      <c r="C31" s="29" t="s">
        <v>99</v>
      </c>
      <c r="D31" s="34"/>
      <c r="E31" s="29"/>
      <c r="F31" s="27" t="s">
        <v>100</v>
      </c>
      <c r="G31" s="18" t="s">
        <v>6</v>
      </c>
      <c r="H31" s="18">
        <v>1</v>
      </c>
      <c r="I31" s="35"/>
      <c r="J31" s="35">
        <f>I31*H31</f>
        <v>0</v>
      </c>
    </row>
    <row r="32" spans="1:10" s="23" customFormat="1" ht="27.75" customHeight="1" x14ac:dyDescent="0.2">
      <c r="A32" s="22">
        <v>28</v>
      </c>
      <c r="B32" s="28"/>
      <c r="C32" s="29" t="s">
        <v>39</v>
      </c>
      <c r="D32" s="34"/>
      <c r="E32" s="29"/>
      <c r="F32" s="27" t="s">
        <v>55</v>
      </c>
      <c r="G32" s="18" t="s">
        <v>6</v>
      </c>
      <c r="H32" s="18">
        <v>1</v>
      </c>
      <c r="I32" s="35"/>
      <c r="J32" s="35">
        <f>I32*H32</f>
        <v>0</v>
      </c>
    </row>
    <row r="33" spans="1:10" s="23" customFormat="1" ht="27.75" customHeight="1" x14ac:dyDescent="0.2">
      <c r="A33" s="22">
        <v>29</v>
      </c>
      <c r="B33" s="28"/>
      <c r="C33" s="29" t="s">
        <v>49</v>
      </c>
      <c r="D33" s="34"/>
      <c r="E33" s="29"/>
      <c r="F33" s="27" t="s">
        <v>40</v>
      </c>
      <c r="G33" s="18" t="s">
        <v>6</v>
      </c>
      <c r="H33" s="18">
        <v>2</v>
      </c>
      <c r="I33" s="35"/>
      <c r="J33" s="35">
        <f>I33*H33</f>
        <v>0</v>
      </c>
    </row>
    <row r="34" spans="1:10" s="23" customFormat="1" ht="73.5" customHeight="1" x14ac:dyDescent="0.2">
      <c r="A34" s="22">
        <v>30</v>
      </c>
      <c r="B34" s="28"/>
      <c r="C34" s="29" t="s">
        <v>101</v>
      </c>
      <c r="D34" s="34"/>
      <c r="E34" s="29"/>
      <c r="F34" s="27" t="s">
        <v>102</v>
      </c>
      <c r="G34" s="18" t="s">
        <v>6</v>
      </c>
      <c r="H34" s="18">
        <v>1</v>
      </c>
      <c r="I34" s="35"/>
      <c r="J34" s="35">
        <f>I34*H34</f>
        <v>0</v>
      </c>
    </row>
    <row r="35" spans="1:10" s="21" customFormat="1" ht="18" customHeight="1" x14ac:dyDescent="0.2">
      <c r="A35" s="22">
        <v>31</v>
      </c>
      <c r="B35" s="19"/>
      <c r="C35" s="20" t="s">
        <v>103</v>
      </c>
      <c r="D35" s="19"/>
      <c r="E35" s="19"/>
      <c r="F35" s="19"/>
      <c r="G35" s="19"/>
      <c r="H35" s="19"/>
      <c r="I35" s="19"/>
      <c r="J35" s="49">
        <f>SUM(J36:J41)</f>
        <v>0</v>
      </c>
    </row>
    <row r="36" spans="1:10" s="23" customFormat="1" ht="39" customHeight="1" x14ac:dyDescent="0.2">
      <c r="A36" s="22">
        <v>32</v>
      </c>
      <c r="B36" s="28"/>
      <c r="C36" s="29" t="s">
        <v>45</v>
      </c>
      <c r="D36" s="34"/>
      <c r="E36" s="29"/>
      <c r="F36" s="27" t="s">
        <v>139</v>
      </c>
      <c r="G36" s="18" t="s">
        <v>6</v>
      </c>
      <c r="H36" s="18">
        <v>1</v>
      </c>
      <c r="I36" s="35"/>
      <c r="J36" s="35">
        <f t="shared" ref="J36:J41" si="2">I36*H36</f>
        <v>0</v>
      </c>
    </row>
    <row r="37" spans="1:10" s="23" customFormat="1" ht="39" customHeight="1" x14ac:dyDescent="0.2">
      <c r="A37" s="22">
        <v>33</v>
      </c>
      <c r="B37" s="28"/>
      <c r="C37" s="29" t="s">
        <v>45</v>
      </c>
      <c r="D37" s="34"/>
      <c r="E37" s="29"/>
      <c r="F37" s="27" t="s">
        <v>140</v>
      </c>
      <c r="G37" s="18" t="s">
        <v>6</v>
      </c>
      <c r="H37" s="18">
        <v>1</v>
      </c>
      <c r="I37" s="35"/>
      <c r="J37" s="35">
        <f t="shared" si="2"/>
        <v>0</v>
      </c>
    </row>
    <row r="38" spans="1:10" s="23" customFormat="1" ht="39" customHeight="1" x14ac:dyDescent="0.2">
      <c r="A38" s="22">
        <v>34</v>
      </c>
      <c r="B38" s="28"/>
      <c r="C38" s="29" t="s">
        <v>141</v>
      </c>
      <c r="D38" s="34"/>
      <c r="E38" s="29"/>
      <c r="F38" s="27" t="s">
        <v>142</v>
      </c>
      <c r="G38" s="18" t="s">
        <v>6</v>
      </c>
      <c r="H38" s="18">
        <v>1</v>
      </c>
      <c r="I38" s="35"/>
      <c r="J38" s="35">
        <f t="shared" si="2"/>
        <v>0</v>
      </c>
    </row>
    <row r="39" spans="1:10" s="23" customFormat="1" ht="48.75" customHeight="1" x14ac:dyDescent="0.2">
      <c r="A39" s="22">
        <v>35</v>
      </c>
      <c r="B39" s="46"/>
      <c r="C39" s="29" t="s">
        <v>29</v>
      </c>
      <c r="D39" s="29"/>
      <c r="E39" s="29"/>
      <c r="F39" s="37" t="s">
        <v>104</v>
      </c>
      <c r="G39" s="47" t="s">
        <v>6</v>
      </c>
      <c r="H39" s="69">
        <v>1</v>
      </c>
      <c r="I39" s="48"/>
      <c r="J39" s="48">
        <f t="shared" si="2"/>
        <v>0</v>
      </c>
    </row>
    <row r="40" spans="1:10" s="23" customFormat="1" ht="35.25" customHeight="1" x14ac:dyDescent="0.2">
      <c r="A40" s="22">
        <v>36</v>
      </c>
      <c r="B40" s="28"/>
      <c r="C40" s="29" t="s">
        <v>79</v>
      </c>
      <c r="D40" s="34"/>
      <c r="E40" s="29"/>
      <c r="F40" s="27" t="s">
        <v>136</v>
      </c>
      <c r="G40" s="18" t="s">
        <v>6</v>
      </c>
      <c r="H40" s="18">
        <v>1</v>
      </c>
      <c r="I40" s="35"/>
      <c r="J40" s="35">
        <f t="shared" si="2"/>
        <v>0</v>
      </c>
    </row>
    <row r="41" spans="1:10" s="23" customFormat="1" ht="38.25" customHeight="1" x14ac:dyDescent="0.2">
      <c r="A41" s="22">
        <v>37</v>
      </c>
      <c r="B41" s="28"/>
      <c r="C41" s="29" t="s">
        <v>105</v>
      </c>
      <c r="D41" s="34"/>
      <c r="E41" s="29"/>
      <c r="F41" s="27" t="s">
        <v>106</v>
      </c>
      <c r="G41" s="18" t="s">
        <v>6</v>
      </c>
      <c r="H41" s="18">
        <v>1</v>
      </c>
      <c r="I41" s="35"/>
      <c r="J41" s="35">
        <f t="shared" si="2"/>
        <v>0</v>
      </c>
    </row>
    <row r="42" spans="1:10" s="21" customFormat="1" ht="18" customHeight="1" x14ac:dyDescent="0.2">
      <c r="A42" s="22">
        <v>38</v>
      </c>
      <c r="B42" s="19"/>
      <c r="C42" s="20" t="s">
        <v>91</v>
      </c>
      <c r="D42" s="19"/>
      <c r="E42" s="19"/>
      <c r="F42" s="19"/>
      <c r="G42" s="19"/>
      <c r="H42" s="19"/>
      <c r="I42" s="19"/>
      <c r="J42" s="49">
        <f>SUM(J43:J44)</f>
        <v>0</v>
      </c>
    </row>
    <row r="43" spans="1:10" s="23" customFormat="1" ht="99.75" customHeight="1" x14ac:dyDescent="0.2">
      <c r="A43" s="22">
        <v>39</v>
      </c>
      <c r="B43" s="28"/>
      <c r="C43" s="60" t="s">
        <v>130</v>
      </c>
      <c r="D43" s="60"/>
      <c r="E43" s="29"/>
      <c r="F43" s="27" t="s">
        <v>155</v>
      </c>
      <c r="G43" s="58" t="s">
        <v>6</v>
      </c>
      <c r="H43" s="58">
        <v>1</v>
      </c>
      <c r="I43" s="67"/>
      <c r="J43" s="67">
        <f>I43*H43</f>
        <v>0</v>
      </c>
    </row>
    <row r="44" spans="1:10" s="23" customFormat="1" ht="125.25" customHeight="1" x14ac:dyDescent="0.2">
      <c r="A44" s="22">
        <v>40</v>
      </c>
      <c r="B44" s="28"/>
      <c r="C44" s="60" t="s">
        <v>129</v>
      </c>
      <c r="D44" s="60"/>
      <c r="E44" s="29"/>
      <c r="F44" s="27" t="s">
        <v>156</v>
      </c>
      <c r="G44" s="58" t="s">
        <v>6</v>
      </c>
      <c r="H44" s="58">
        <v>1</v>
      </c>
      <c r="I44" s="67"/>
      <c r="J44" s="67">
        <f>I44*H44</f>
        <v>0</v>
      </c>
    </row>
    <row r="45" spans="1:10" s="21" customFormat="1" ht="18" customHeight="1" x14ac:dyDescent="0.2">
      <c r="A45" s="22">
        <v>41</v>
      </c>
      <c r="B45" s="19"/>
      <c r="C45" s="20" t="s">
        <v>30</v>
      </c>
      <c r="D45" s="19"/>
      <c r="E45" s="19"/>
      <c r="F45" s="19"/>
      <c r="G45" s="19"/>
      <c r="H45" s="19"/>
      <c r="I45" s="19"/>
      <c r="J45" s="49">
        <f>SUM(J46:J55)</f>
        <v>0</v>
      </c>
    </row>
    <row r="46" spans="1:10" s="23" customFormat="1" ht="37.5" customHeight="1" x14ac:dyDescent="0.2">
      <c r="A46" s="22">
        <v>42</v>
      </c>
      <c r="B46" s="28"/>
      <c r="C46" s="29" t="s">
        <v>28</v>
      </c>
      <c r="D46" s="34"/>
      <c r="E46" s="29"/>
      <c r="F46" s="27" t="s">
        <v>157</v>
      </c>
      <c r="G46" s="18" t="s">
        <v>10</v>
      </c>
      <c r="H46" s="18">
        <f>3*25</f>
        <v>75</v>
      </c>
      <c r="I46" s="35"/>
      <c r="J46" s="35">
        <f t="shared" ref="J46:J55" si="3">I46*H46</f>
        <v>0</v>
      </c>
    </row>
    <row r="47" spans="1:10" s="23" customFormat="1" ht="29.25" customHeight="1" x14ac:dyDescent="0.2">
      <c r="A47" s="22">
        <v>43</v>
      </c>
      <c r="B47" s="28"/>
      <c r="C47" s="29" t="s">
        <v>77</v>
      </c>
      <c r="D47" s="34"/>
      <c r="E47" s="29"/>
      <c r="F47" s="27" t="s">
        <v>76</v>
      </c>
      <c r="G47" s="18" t="s">
        <v>10</v>
      </c>
      <c r="H47" s="18">
        <f>3*25</f>
        <v>75</v>
      </c>
      <c r="I47" s="35"/>
      <c r="J47" s="35">
        <f t="shared" si="3"/>
        <v>0</v>
      </c>
    </row>
    <row r="48" spans="1:10" s="23" customFormat="1" ht="46.5" customHeight="1" x14ac:dyDescent="0.2">
      <c r="A48" s="22">
        <v>44</v>
      </c>
      <c r="B48" s="28"/>
      <c r="C48" s="29" t="s">
        <v>109</v>
      </c>
      <c r="D48" s="34"/>
      <c r="E48" s="29"/>
      <c r="F48" s="27" t="s">
        <v>158</v>
      </c>
      <c r="G48" s="18" t="s">
        <v>6</v>
      </c>
      <c r="H48" s="18">
        <v>6</v>
      </c>
      <c r="I48" s="35"/>
      <c r="J48" s="35">
        <f t="shared" si="3"/>
        <v>0</v>
      </c>
    </row>
    <row r="49" spans="1:10" s="23" customFormat="1" ht="30" customHeight="1" x14ac:dyDescent="0.2">
      <c r="A49" s="22">
        <v>45</v>
      </c>
      <c r="B49" s="46"/>
      <c r="C49" s="29" t="s">
        <v>78</v>
      </c>
      <c r="D49" s="29"/>
      <c r="E49" s="29"/>
      <c r="F49" s="29" t="s">
        <v>159</v>
      </c>
      <c r="G49" s="18" t="s">
        <v>6</v>
      </c>
      <c r="H49" s="18">
        <v>6</v>
      </c>
      <c r="I49" s="59"/>
      <c r="J49" s="59">
        <f t="shared" si="3"/>
        <v>0</v>
      </c>
    </row>
    <row r="50" spans="1:10" s="23" customFormat="1" ht="27.75" customHeight="1" x14ac:dyDescent="0.2">
      <c r="A50" s="22">
        <v>46</v>
      </c>
      <c r="B50" s="28"/>
      <c r="C50" s="29" t="s">
        <v>32</v>
      </c>
      <c r="D50" s="34"/>
      <c r="E50" s="29"/>
      <c r="F50" s="27" t="s">
        <v>160</v>
      </c>
      <c r="G50" s="18" t="s">
        <v>10</v>
      </c>
      <c r="H50" s="18">
        <v>10</v>
      </c>
      <c r="I50" s="35"/>
      <c r="J50" s="35">
        <f t="shared" si="3"/>
        <v>0</v>
      </c>
    </row>
    <row r="51" spans="1:10" s="23" customFormat="1" ht="27.75" customHeight="1" x14ac:dyDescent="0.2">
      <c r="A51" s="22">
        <v>47</v>
      </c>
      <c r="B51" s="28"/>
      <c r="C51" s="29" t="s">
        <v>32</v>
      </c>
      <c r="D51" s="34"/>
      <c r="E51" s="29"/>
      <c r="F51" s="27" t="s">
        <v>33</v>
      </c>
      <c r="G51" s="18" t="s">
        <v>10</v>
      </c>
      <c r="H51" s="18">
        <v>20</v>
      </c>
      <c r="I51" s="35"/>
      <c r="J51" s="35">
        <f t="shared" si="3"/>
        <v>0</v>
      </c>
    </row>
    <row r="52" spans="1:10" s="23" customFormat="1" ht="27.75" customHeight="1" x14ac:dyDescent="0.2">
      <c r="A52" s="22">
        <v>48</v>
      </c>
      <c r="B52" s="28"/>
      <c r="C52" s="29" t="s">
        <v>108</v>
      </c>
      <c r="D52" s="34"/>
      <c r="E52" s="29"/>
      <c r="F52" s="27" t="s">
        <v>161</v>
      </c>
      <c r="G52" s="18" t="s">
        <v>10</v>
      </c>
      <c r="H52" s="18">
        <v>50</v>
      </c>
      <c r="I52" s="35"/>
      <c r="J52" s="35">
        <f t="shared" si="3"/>
        <v>0</v>
      </c>
    </row>
    <row r="53" spans="1:10" s="23" customFormat="1" ht="27.75" customHeight="1" x14ac:dyDescent="0.2">
      <c r="A53" s="22">
        <v>49</v>
      </c>
      <c r="B53" s="28"/>
      <c r="C53" s="29" t="s">
        <v>60</v>
      </c>
      <c r="D53" s="34"/>
      <c r="E53" s="29"/>
      <c r="F53" s="27" t="s">
        <v>162</v>
      </c>
      <c r="G53" s="18" t="s">
        <v>6</v>
      </c>
      <c r="H53" s="18">
        <v>11</v>
      </c>
      <c r="I53" s="35"/>
      <c r="J53" s="35">
        <f t="shared" si="3"/>
        <v>0</v>
      </c>
    </row>
    <row r="54" spans="1:10" s="23" customFormat="1" ht="27.75" customHeight="1" x14ac:dyDescent="0.2">
      <c r="A54" s="22">
        <v>50</v>
      </c>
      <c r="B54" s="28"/>
      <c r="C54" s="29" t="s">
        <v>31</v>
      </c>
      <c r="D54" s="34"/>
      <c r="E54" s="29"/>
      <c r="F54" s="27" t="s">
        <v>107</v>
      </c>
      <c r="G54" s="18" t="s">
        <v>25</v>
      </c>
      <c r="H54" s="18">
        <v>1</v>
      </c>
      <c r="I54" s="35"/>
      <c r="J54" s="35">
        <f t="shared" si="3"/>
        <v>0</v>
      </c>
    </row>
    <row r="55" spans="1:10" s="23" customFormat="1" ht="27.75" customHeight="1" x14ac:dyDescent="0.2">
      <c r="A55" s="22">
        <v>51</v>
      </c>
      <c r="B55" s="28"/>
      <c r="C55" s="29" t="s">
        <v>26</v>
      </c>
      <c r="D55" s="34"/>
      <c r="E55" s="29"/>
      <c r="F55" s="27" t="s">
        <v>58</v>
      </c>
      <c r="G55" s="18" t="s">
        <v>25</v>
      </c>
      <c r="H55" s="18">
        <v>1</v>
      </c>
      <c r="I55" s="35"/>
      <c r="J55" s="35">
        <f t="shared" si="3"/>
        <v>0</v>
      </c>
    </row>
    <row r="56" spans="1:10" s="21" customFormat="1" ht="18" customHeight="1" x14ac:dyDescent="0.2">
      <c r="A56" s="22">
        <v>52</v>
      </c>
      <c r="B56" s="19"/>
      <c r="C56" s="20" t="s">
        <v>84</v>
      </c>
      <c r="D56" s="19"/>
      <c r="E56" s="19"/>
      <c r="F56" s="19"/>
      <c r="G56" s="19"/>
      <c r="H56" s="19"/>
      <c r="I56" s="19"/>
      <c r="J56" s="49">
        <f>SUM(J57:J58)</f>
        <v>0</v>
      </c>
    </row>
    <row r="57" spans="1:10" s="23" customFormat="1" ht="37.5" customHeight="1" x14ac:dyDescent="0.2">
      <c r="A57" s="22">
        <v>53</v>
      </c>
      <c r="B57" s="28"/>
      <c r="C57" s="29" t="s">
        <v>85</v>
      </c>
      <c r="D57" s="34"/>
      <c r="E57" s="29"/>
      <c r="F57" s="27" t="s">
        <v>86</v>
      </c>
      <c r="G57" s="18" t="s">
        <v>6</v>
      </c>
      <c r="H57" s="18">
        <v>3</v>
      </c>
      <c r="I57" s="35"/>
      <c r="J57" s="35">
        <f>I57*H57</f>
        <v>0</v>
      </c>
    </row>
    <row r="58" spans="1:10" s="23" customFormat="1" ht="37.5" customHeight="1" x14ac:dyDescent="0.2">
      <c r="A58" s="22">
        <v>54</v>
      </c>
      <c r="B58" s="28"/>
      <c r="C58" s="29" t="s">
        <v>87</v>
      </c>
      <c r="D58" s="34"/>
      <c r="E58" s="29"/>
      <c r="F58" s="27" t="s">
        <v>88</v>
      </c>
      <c r="G58" s="18" t="s">
        <v>25</v>
      </c>
      <c r="H58" s="18">
        <v>1</v>
      </c>
      <c r="I58" s="35"/>
      <c r="J58" s="35">
        <f>I58*H58</f>
        <v>0</v>
      </c>
    </row>
    <row r="59" spans="1:10" s="21" customFormat="1" ht="18" customHeight="1" x14ac:dyDescent="0.2">
      <c r="A59" s="22">
        <v>55</v>
      </c>
      <c r="B59" s="19"/>
      <c r="C59" s="20" t="s">
        <v>7</v>
      </c>
      <c r="D59" s="19"/>
      <c r="E59" s="19"/>
      <c r="F59" s="19"/>
      <c r="G59" s="19"/>
      <c r="H59" s="19"/>
      <c r="I59" s="19"/>
      <c r="J59" s="49">
        <f>SUM(J60:J73)</f>
        <v>0</v>
      </c>
    </row>
    <row r="60" spans="1:10" s="23" customFormat="1" ht="27.75" customHeight="1" x14ac:dyDescent="0.2">
      <c r="A60" s="22">
        <v>56</v>
      </c>
      <c r="B60" s="28"/>
      <c r="C60" s="29" t="s">
        <v>73</v>
      </c>
      <c r="D60" s="34"/>
      <c r="E60" s="29"/>
      <c r="F60" s="27" t="s">
        <v>110</v>
      </c>
      <c r="G60" s="18" t="s">
        <v>11</v>
      </c>
      <c r="H60" s="18">
        <v>1</v>
      </c>
      <c r="I60" s="35"/>
      <c r="J60" s="35">
        <f t="shared" ref="J60:J73" si="4">I60*H60</f>
        <v>0</v>
      </c>
    </row>
    <row r="61" spans="1:10" s="23" customFormat="1" ht="33" customHeight="1" x14ac:dyDescent="0.2">
      <c r="A61" s="22">
        <v>57</v>
      </c>
      <c r="B61" s="28"/>
      <c r="C61" s="29" t="s">
        <v>74</v>
      </c>
      <c r="D61" s="34"/>
      <c r="E61" s="29"/>
      <c r="F61" s="27" t="s">
        <v>75</v>
      </c>
      <c r="G61" s="18" t="s">
        <v>11</v>
      </c>
      <c r="H61" s="18">
        <v>1</v>
      </c>
      <c r="I61" s="35"/>
      <c r="J61" s="35">
        <f t="shared" si="4"/>
        <v>0</v>
      </c>
    </row>
    <row r="62" spans="1:10" s="23" customFormat="1" ht="27.75" customHeight="1" x14ac:dyDescent="0.2">
      <c r="A62" s="22">
        <v>58</v>
      </c>
      <c r="B62" s="28"/>
      <c r="C62" s="29" t="s">
        <v>12</v>
      </c>
      <c r="D62" s="34"/>
      <c r="E62" s="29"/>
      <c r="F62" s="33" t="s">
        <v>111</v>
      </c>
      <c r="G62" s="18" t="s">
        <v>11</v>
      </c>
      <c r="H62" s="18">
        <v>1</v>
      </c>
      <c r="I62" s="35"/>
      <c r="J62" s="35">
        <f t="shared" si="4"/>
        <v>0</v>
      </c>
    </row>
    <row r="63" spans="1:10" s="23" customFormat="1" ht="27.75" customHeight="1" x14ac:dyDescent="0.2">
      <c r="A63" s="22">
        <v>59</v>
      </c>
      <c r="B63" s="28"/>
      <c r="C63" s="29" t="s">
        <v>12</v>
      </c>
      <c r="D63" s="34"/>
      <c r="E63" s="29"/>
      <c r="F63" s="33" t="s">
        <v>112</v>
      </c>
      <c r="G63" s="18" t="s">
        <v>11</v>
      </c>
      <c r="H63" s="18">
        <v>1</v>
      </c>
      <c r="I63" s="35"/>
      <c r="J63" s="35">
        <f t="shared" si="4"/>
        <v>0</v>
      </c>
    </row>
    <row r="64" spans="1:10" s="23" customFormat="1" ht="33.75" customHeight="1" x14ac:dyDescent="0.2">
      <c r="A64" s="22">
        <v>60</v>
      </c>
      <c r="B64" s="28"/>
      <c r="C64" s="29" t="s">
        <v>12</v>
      </c>
      <c r="D64" s="34"/>
      <c r="E64" s="29"/>
      <c r="F64" s="27" t="s">
        <v>59</v>
      </c>
      <c r="G64" s="18" t="s">
        <v>11</v>
      </c>
      <c r="H64" s="18">
        <v>1</v>
      </c>
      <c r="I64" s="35"/>
      <c r="J64" s="35">
        <f t="shared" si="4"/>
        <v>0</v>
      </c>
    </row>
    <row r="65" spans="1:10" s="23" customFormat="1" ht="33.75" customHeight="1" x14ac:dyDescent="0.2">
      <c r="A65" s="22">
        <v>61</v>
      </c>
      <c r="B65" s="28"/>
      <c r="C65" s="29" t="s">
        <v>12</v>
      </c>
      <c r="D65" s="34"/>
      <c r="E65" s="29"/>
      <c r="F65" s="27" t="s">
        <v>34</v>
      </c>
      <c r="G65" s="18" t="s">
        <v>11</v>
      </c>
      <c r="H65" s="18">
        <v>1</v>
      </c>
      <c r="I65" s="35"/>
      <c r="J65" s="35">
        <f t="shared" si="4"/>
        <v>0</v>
      </c>
    </row>
    <row r="66" spans="1:10" s="23" customFormat="1" ht="27.75" customHeight="1" x14ac:dyDescent="0.2">
      <c r="A66" s="22">
        <v>62</v>
      </c>
      <c r="B66" s="28"/>
      <c r="C66" s="29" t="s">
        <v>12</v>
      </c>
      <c r="D66" s="34"/>
      <c r="E66" s="29"/>
      <c r="F66" s="27" t="s">
        <v>41</v>
      </c>
      <c r="G66" s="18" t="s">
        <v>11</v>
      </c>
      <c r="H66" s="18">
        <v>1</v>
      </c>
      <c r="I66" s="35"/>
      <c r="J66" s="35">
        <f t="shared" si="4"/>
        <v>0</v>
      </c>
    </row>
    <row r="67" spans="1:10" s="23" customFormat="1" ht="27.75" customHeight="1" x14ac:dyDescent="0.2">
      <c r="A67" s="22">
        <v>63</v>
      </c>
      <c r="B67" s="28"/>
      <c r="C67" s="29" t="s">
        <v>12</v>
      </c>
      <c r="D67" s="34"/>
      <c r="E67" s="29"/>
      <c r="F67" s="27" t="s">
        <v>113</v>
      </c>
      <c r="G67" s="18" t="s">
        <v>11</v>
      </c>
      <c r="H67" s="18">
        <v>1</v>
      </c>
      <c r="I67" s="35"/>
      <c r="J67" s="35">
        <f t="shared" si="4"/>
        <v>0</v>
      </c>
    </row>
    <row r="68" spans="1:10" s="23" customFormat="1" ht="27.75" customHeight="1" x14ac:dyDescent="0.2">
      <c r="A68" s="22">
        <v>64</v>
      </c>
      <c r="B68" s="28"/>
      <c r="C68" s="29" t="s">
        <v>12</v>
      </c>
      <c r="D68" s="34"/>
      <c r="E68" s="29"/>
      <c r="F68" s="27" t="s">
        <v>43</v>
      </c>
      <c r="G68" s="18" t="s">
        <v>11</v>
      </c>
      <c r="H68" s="18">
        <v>1</v>
      </c>
      <c r="I68" s="35"/>
      <c r="J68" s="35">
        <f t="shared" si="4"/>
        <v>0</v>
      </c>
    </row>
    <row r="69" spans="1:10" s="23" customFormat="1" ht="27.75" customHeight="1" x14ac:dyDescent="0.2">
      <c r="A69" s="22">
        <v>65</v>
      </c>
      <c r="B69" s="28"/>
      <c r="C69" s="29" t="s">
        <v>37</v>
      </c>
      <c r="D69" s="34"/>
      <c r="E69" s="29"/>
      <c r="F69" s="27" t="s">
        <v>114</v>
      </c>
      <c r="G69" s="18" t="s">
        <v>35</v>
      </c>
      <c r="H69" s="18">
        <v>22</v>
      </c>
      <c r="I69" s="35"/>
      <c r="J69" s="35">
        <f t="shared" si="4"/>
        <v>0</v>
      </c>
    </row>
    <row r="70" spans="1:10" s="23" customFormat="1" ht="27.75" customHeight="1" x14ac:dyDescent="0.2">
      <c r="A70" s="22">
        <v>66</v>
      </c>
      <c r="B70" s="28"/>
      <c r="C70" s="29" t="s">
        <v>12</v>
      </c>
      <c r="D70" s="34"/>
      <c r="E70" s="29"/>
      <c r="F70" s="27" t="s">
        <v>115</v>
      </c>
      <c r="G70" s="18" t="s">
        <v>35</v>
      </c>
      <c r="H70" s="18">
        <v>2</v>
      </c>
      <c r="I70" s="35"/>
      <c r="J70" s="35">
        <f t="shared" si="4"/>
        <v>0</v>
      </c>
    </row>
    <row r="71" spans="1:10" s="23" customFormat="1" ht="27.75" customHeight="1" x14ac:dyDescent="0.2">
      <c r="A71" s="22">
        <v>67</v>
      </c>
      <c r="B71" s="28"/>
      <c r="C71" s="29" t="s">
        <v>12</v>
      </c>
      <c r="D71" s="34"/>
      <c r="E71" s="29"/>
      <c r="F71" s="27" t="s">
        <v>42</v>
      </c>
      <c r="G71" s="18" t="s">
        <v>11</v>
      </c>
      <c r="H71" s="18">
        <v>1</v>
      </c>
      <c r="I71" s="35"/>
      <c r="J71" s="35">
        <f t="shared" si="4"/>
        <v>0</v>
      </c>
    </row>
    <row r="72" spans="1:10" s="23" customFormat="1" ht="46.5" customHeight="1" x14ac:dyDescent="0.2">
      <c r="A72" s="22">
        <v>68</v>
      </c>
      <c r="B72" s="28"/>
      <c r="C72" s="29" t="s">
        <v>12</v>
      </c>
      <c r="D72" s="34"/>
      <c r="E72" s="29"/>
      <c r="F72" s="27" t="s">
        <v>38</v>
      </c>
      <c r="G72" s="18" t="s">
        <v>11</v>
      </c>
      <c r="H72" s="18">
        <v>1</v>
      </c>
      <c r="I72" s="35"/>
      <c r="J72" s="35">
        <f t="shared" si="4"/>
        <v>0</v>
      </c>
    </row>
    <row r="73" spans="1:10" s="23" customFormat="1" ht="27.75" customHeight="1" x14ac:dyDescent="0.2">
      <c r="A73" s="22">
        <v>69</v>
      </c>
      <c r="B73" s="28"/>
      <c r="C73" s="29" t="s">
        <v>36</v>
      </c>
      <c r="D73" s="34"/>
      <c r="E73" s="29"/>
      <c r="F73" s="27" t="s">
        <v>62</v>
      </c>
      <c r="G73" s="18" t="s">
        <v>11</v>
      </c>
      <c r="H73" s="18">
        <v>1</v>
      </c>
      <c r="I73" s="35"/>
      <c r="J73" s="35">
        <f t="shared" si="4"/>
        <v>0</v>
      </c>
    </row>
    <row r="74" spans="1:10" s="16" customFormat="1" ht="13.5" thickBot="1" x14ac:dyDescent="0.25">
      <c r="A74" s="64"/>
      <c r="B74" s="64"/>
      <c r="C74" s="64"/>
      <c r="D74" s="64"/>
      <c r="E74" s="65"/>
      <c r="F74" s="64"/>
      <c r="G74" s="66"/>
      <c r="H74" s="66"/>
      <c r="I74" s="64"/>
      <c r="J74" s="64"/>
    </row>
    <row r="75" spans="1:10" s="21" customFormat="1" ht="23.25" customHeight="1" x14ac:dyDescent="0.25">
      <c r="A75" s="73"/>
      <c r="B75" s="73"/>
      <c r="C75" s="74" t="s">
        <v>13</v>
      </c>
      <c r="D75" s="73"/>
      <c r="E75" s="75"/>
      <c r="F75" s="73"/>
      <c r="G75" s="76"/>
      <c r="H75" s="76"/>
      <c r="I75" s="73"/>
      <c r="J75" s="77">
        <f>J59+J56+J45+J42+J35+J30+J27+J20+J11+J5</f>
        <v>0</v>
      </c>
    </row>
    <row r="78" spans="1:10" collapsed="1" x14ac:dyDescent="0.2"/>
    <row r="87" collapsed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15" customHeight="1" x14ac:dyDescent="0.2"/>
    <row r="108" ht="24.95" customHeight="1" x14ac:dyDescent="0.2"/>
    <row r="109" ht="18" customHeight="1" x14ac:dyDescent="0.2"/>
    <row r="110" ht="24.95" customHeight="1" x14ac:dyDescent="0.2"/>
    <row r="111" ht="24.95" customHeight="1" x14ac:dyDescent="0.2"/>
  </sheetData>
  <sheetProtection selectLockedCells="1" selectUnlockedCells="1"/>
  <autoFilter ref="A2:J111" xr:uid="{7A201343-2B4E-4FCC-97F1-EFA1AF06BBAC}"/>
  <dataConsolidate/>
  <customSheetViews>
    <customSheetView guid="{F90F35A0-45DC-43E2-BCBB-574D198A967A}" scale="85" showPageBreaks="1" fitToPage="1" printArea="1" showAutoFilter="1" hiddenColumns="1" view="pageBreakPreview">
      <pane ySplit="4" topLeftCell="A26" activePane="bottomLeft" state="frozen"/>
      <selection pane="bottomLeft" activeCell="C37" sqref="C37:J38"/>
      <rowBreaks count="1" manualBreakCount="1">
        <brk id="106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1"/>
      <headerFooter alignWithMargins="0">
        <oddFooter>&amp;C&amp;P/&amp;N</oddFooter>
      </headerFooter>
      <autoFilter ref="A2:J111" xr:uid="{7A201343-2B4E-4FCC-97F1-EFA1AF06BBAC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L4" sqref="L4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2"/>
      <headerFooter alignWithMargins="0">
        <oddFooter>&amp;C&amp;P/&amp;N</oddFooter>
      </headerFooter>
      <autoFilter ref="A2:J108" xr:uid="{F6ADF50F-532B-45B0-9531-FE58E69F5DF3}"/>
    </customSheetView>
    <customSheetView guid="{39FBE80E-7970-4C33-A679-A4FAFA52E768}" scale="85" showPageBreaks="1" fitToPage="1" printArea="1" showAutoFilter="1" hiddenColumns="1" view="pageBreakPreview">
      <pane ySplit="4" topLeftCell="A60" activePane="bottomLeft" state="frozen"/>
      <selection pane="bottomLeft" activeCell="D50" sqref="D50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8" xr:uid="{B7AC3A60-DA5A-4F1A-9CF7-74CF8F5E9EC0}"/>
    </customSheetView>
    <customSheetView guid="{5A8C5846-FCD8-4C75-AD55-AF757C984B4F}" scale="85" showPageBreaks="1" fitToPage="1" printArea="1" showAutoFilter="1" hiddenColumns="1" view="pageBreakPreview">
      <pane ySplit="4" topLeftCell="A22" activePane="bottomLeft" state="frozen"/>
      <selection pane="bottomLeft" activeCell="Q28" sqref="Q28:U2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4"/>
      <headerFooter alignWithMargins="0">
        <oddFooter>&amp;C&amp;P/&amp;N</oddFooter>
      </headerFooter>
      <autoFilter ref="A2:O108" xr:uid="{22B2E078-75A9-41D6-B613-6F936B8BAD8E}"/>
    </customSheetView>
  </customSheetViews>
  <hyperlinks>
    <hyperlink ref="E80" r:id="rId5" display="DXP 44 HD 4K" xr:uid="{55567346-F0C0-4272-A369-E4FA55A0EA29}"/>
    <hyperlink ref="E82" r:id="rId6" display="DTP HDMI 4K 230 Tx" xr:uid="{AAE385D4-0802-4C07-A593-E05D6567ABFB}"/>
    <hyperlink ref="E83" r:id="rId7" display="DTP HDMI 4K 230 Rx" xr:uid="{69DB8664-C6BF-4FC7-BE83-B0A547EE1FF1}"/>
    <hyperlink ref="K21" r:id="rId8" display="https://www.fujitsu.com/emeia/products/computing/pc/desktops/esprimo-d958/index.html" xr:uid="{F4986647-4764-4B01-B26A-311B851CF375}"/>
    <hyperlink ref="L21" r:id="rId9" display="https://www.fspgroupusa.com/ecommerce/retail-products/hpt650m.html" xr:uid="{BAA9649F-701F-4B6E-BC70-A1EAA7C3AF7E}"/>
  </hyperlinks>
  <pageMargins left="0.74803149606299213" right="0.74803149606299213" top="0.98425196850393704" bottom="0.98425196850393704" header="0.51181102362204722" footer="0.51181102362204722"/>
  <pageSetup paperSize="9" scale="64" firstPageNumber="0" fitToHeight="9" orientation="landscape" r:id="rId10"/>
  <headerFooter alignWithMargins="0">
    <oddFooter>&amp;C&amp;P/&amp;N</oddFooter>
  </headerFooter>
  <rowBreaks count="1" manualBreakCount="1">
    <brk id="106" max="14" man="1"/>
  </rowBrea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C64E-0A93-4A7A-B6F1-CEE846027AE3}">
  <sheetPr>
    <tabColor rgb="FFFFFF00"/>
    <outlinePr summaryBelow="0"/>
    <pageSetUpPr fitToPage="1"/>
  </sheetPr>
  <dimension ref="A1:J111"/>
  <sheetViews>
    <sheetView view="pageBreakPreview" zoomScale="85" zoomScaleNormal="70" zoomScaleSheetLayoutView="85" workbookViewId="0">
      <pane ySplit="4" topLeftCell="A58" activePane="bottomLeft" state="frozen"/>
      <selection pane="bottomLeft" activeCell="D51" sqref="D51"/>
    </sheetView>
  </sheetViews>
  <sheetFormatPr defaultColWidth="9.140625" defaultRowHeight="12.75" x14ac:dyDescent="0.2"/>
  <cols>
    <col min="1" max="1" width="8.5703125" style="30" customWidth="1"/>
    <col min="2" max="2" width="5.28515625" style="30" hidden="1" customWidth="1"/>
    <col min="3" max="3" width="17.42578125" style="30" customWidth="1"/>
    <col min="4" max="4" width="17" style="30" customWidth="1"/>
    <col min="5" max="5" width="16.140625" style="31" customWidth="1"/>
    <col min="6" max="6" width="96.28515625" style="30" customWidth="1"/>
    <col min="7" max="7" width="8" style="32" customWidth="1"/>
    <col min="8" max="8" width="6.7109375" style="32" customWidth="1"/>
    <col min="9" max="9" width="18.28515625" style="30" customWidth="1"/>
    <col min="10" max="10" width="20.7109375" style="30" customWidth="1"/>
    <col min="11" max="16384" width="9.140625" style="30"/>
  </cols>
  <sheetData>
    <row r="1" spans="1:10" s="21" customFormat="1" ht="13.5" customHeight="1" x14ac:dyDescent="0.25">
      <c r="C1" s="36"/>
      <c r="D1" s="36"/>
      <c r="E1" s="36"/>
      <c r="F1" s="36"/>
      <c r="G1" s="36"/>
      <c r="H1" s="36"/>
      <c r="I1" s="36"/>
      <c r="J1" s="36"/>
    </row>
    <row r="2" spans="1:10" s="21" customFormat="1" ht="57.75" customHeight="1" x14ac:dyDescent="0.2">
      <c r="A2" s="51" t="s">
        <v>0</v>
      </c>
      <c r="B2" s="51" t="s">
        <v>17</v>
      </c>
      <c r="C2" s="51" t="s">
        <v>5</v>
      </c>
      <c r="D2" s="52" t="s">
        <v>15</v>
      </c>
      <c r="E2" s="52" t="s">
        <v>18</v>
      </c>
      <c r="F2" s="52" t="s">
        <v>20</v>
      </c>
      <c r="G2" s="53" t="s">
        <v>19</v>
      </c>
      <c r="H2" s="53" t="s">
        <v>14</v>
      </c>
      <c r="I2" s="52" t="s">
        <v>2</v>
      </c>
      <c r="J2" s="52" t="s">
        <v>16</v>
      </c>
    </row>
    <row r="3" spans="1:10" s="21" customFormat="1" ht="18" customHeight="1" x14ac:dyDescent="0.2">
      <c r="A3" s="24"/>
      <c r="B3" s="25"/>
      <c r="C3" s="26" t="s">
        <v>123</v>
      </c>
      <c r="D3" s="25"/>
      <c r="E3" s="25"/>
      <c r="F3" s="25"/>
      <c r="G3" s="25"/>
      <c r="H3" s="25"/>
      <c r="I3" s="25"/>
      <c r="J3" s="50"/>
    </row>
    <row r="4" spans="1:10" s="21" customFormat="1" ht="18" customHeight="1" x14ac:dyDescent="0.2">
      <c r="A4" s="54"/>
      <c r="B4" s="55"/>
      <c r="C4" s="56"/>
      <c r="D4" s="55"/>
      <c r="E4" s="55"/>
      <c r="F4" s="55"/>
      <c r="G4" s="55"/>
      <c r="H4" s="55"/>
      <c r="I4" s="55"/>
      <c r="J4" s="57"/>
    </row>
    <row r="5" spans="1:10" s="21" customFormat="1" ht="18" customHeight="1" x14ac:dyDescent="0.2">
      <c r="A5" s="22">
        <v>1</v>
      </c>
      <c r="B5" s="19"/>
      <c r="C5" s="20" t="s">
        <v>63</v>
      </c>
      <c r="D5" s="19"/>
      <c r="E5" s="19"/>
      <c r="F5" s="19"/>
      <c r="G5" s="19"/>
      <c r="H5" s="19"/>
      <c r="I5" s="19"/>
      <c r="J5" s="49">
        <f>SUM(J6:J10)</f>
        <v>0</v>
      </c>
    </row>
    <row r="6" spans="1:10" s="23" customFormat="1" ht="56.25" customHeight="1" x14ac:dyDescent="0.2">
      <c r="A6" s="22">
        <v>2</v>
      </c>
      <c r="B6" s="28"/>
      <c r="C6" s="33" t="s">
        <v>124</v>
      </c>
      <c r="D6" s="39"/>
      <c r="E6" s="39"/>
      <c r="F6" s="37" t="s">
        <v>144</v>
      </c>
      <c r="G6" s="18" t="s">
        <v>6</v>
      </c>
      <c r="H6" s="18">
        <v>1</v>
      </c>
      <c r="I6" s="38"/>
      <c r="J6" s="38">
        <f>I6*H6</f>
        <v>0</v>
      </c>
    </row>
    <row r="7" spans="1:10" s="23" customFormat="1" ht="38.25" customHeight="1" x14ac:dyDescent="0.2">
      <c r="A7" s="22">
        <v>3</v>
      </c>
      <c r="B7" s="28"/>
      <c r="C7" s="33" t="s">
        <v>81</v>
      </c>
      <c r="D7" s="39"/>
      <c r="E7" s="39"/>
      <c r="F7" s="37" t="s">
        <v>83</v>
      </c>
      <c r="G7" s="18" t="s">
        <v>6</v>
      </c>
      <c r="H7" s="18">
        <v>1</v>
      </c>
      <c r="I7" s="38"/>
      <c r="J7" s="38">
        <f>I7*H7</f>
        <v>0</v>
      </c>
    </row>
    <row r="8" spans="1:10" s="23" customFormat="1" ht="38.25" customHeight="1" x14ac:dyDescent="0.2">
      <c r="A8" s="22">
        <v>4</v>
      </c>
      <c r="B8" s="28"/>
      <c r="C8" s="33" t="s">
        <v>117</v>
      </c>
      <c r="D8" s="39"/>
      <c r="E8" s="39"/>
      <c r="F8" s="37" t="s">
        <v>125</v>
      </c>
      <c r="G8" s="18" t="s">
        <v>6</v>
      </c>
      <c r="H8" s="18">
        <v>1</v>
      </c>
      <c r="I8" s="38"/>
      <c r="J8" s="38">
        <f>I8*H8</f>
        <v>0</v>
      </c>
    </row>
    <row r="9" spans="1:10" s="23" customFormat="1" ht="38.25" customHeight="1" x14ac:dyDescent="0.2">
      <c r="A9" s="22">
        <v>5</v>
      </c>
      <c r="B9" s="28"/>
      <c r="C9" s="33" t="s">
        <v>119</v>
      </c>
      <c r="D9" s="39"/>
      <c r="E9" s="39"/>
      <c r="F9" s="37" t="s">
        <v>120</v>
      </c>
      <c r="G9" s="18" t="s">
        <v>6</v>
      </c>
      <c r="H9" s="18">
        <v>1</v>
      </c>
      <c r="I9" s="38"/>
      <c r="J9" s="38">
        <f>I9*H9</f>
        <v>0</v>
      </c>
    </row>
    <row r="10" spans="1:10" s="23" customFormat="1" ht="100.5" customHeight="1" x14ac:dyDescent="0.2">
      <c r="A10" s="22">
        <v>6</v>
      </c>
      <c r="B10" s="28"/>
      <c r="C10" s="33" t="s">
        <v>92</v>
      </c>
      <c r="D10" s="39"/>
      <c r="E10" s="39"/>
      <c r="F10" s="37" t="s">
        <v>152</v>
      </c>
      <c r="G10" s="18" t="s">
        <v>6</v>
      </c>
      <c r="H10" s="18">
        <v>1</v>
      </c>
      <c r="I10" s="38"/>
      <c r="J10" s="38">
        <f>H10*I10</f>
        <v>0</v>
      </c>
    </row>
    <row r="11" spans="1:10" s="21" customFormat="1" ht="18" customHeight="1" x14ac:dyDescent="0.2">
      <c r="A11" s="22">
        <v>7</v>
      </c>
      <c r="B11" s="19"/>
      <c r="C11" s="20" t="s">
        <v>46</v>
      </c>
      <c r="D11" s="19"/>
      <c r="E11" s="19"/>
      <c r="F11" s="19"/>
      <c r="G11" s="19"/>
      <c r="H11" s="19"/>
      <c r="I11" s="19"/>
      <c r="J11" s="49">
        <f>SUM(J12:J19)</f>
        <v>0</v>
      </c>
    </row>
    <row r="12" spans="1:10" s="23" customFormat="1" ht="48" customHeight="1" x14ac:dyDescent="0.2">
      <c r="A12" s="22">
        <v>8</v>
      </c>
      <c r="B12" s="28"/>
      <c r="C12" s="33" t="s">
        <v>94</v>
      </c>
      <c r="D12" s="39"/>
      <c r="E12" s="39"/>
      <c r="F12" s="37" t="s">
        <v>126</v>
      </c>
      <c r="G12" s="18" t="s">
        <v>6</v>
      </c>
      <c r="H12" s="18">
        <v>2</v>
      </c>
      <c r="I12" s="38"/>
      <c r="J12" s="38">
        <f t="shared" ref="J12:J19" si="0">I12*H12</f>
        <v>0</v>
      </c>
    </row>
    <row r="13" spans="1:10" s="23" customFormat="1" ht="38.25" customHeight="1" x14ac:dyDescent="0.2">
      <c r="A13" s="22">
        <v>9</v>
      </c>
      <c r="B13" s="28"/>
      <c r="C13" s="33" t="s">
        <v>121</v>
      </c>
      <c r="D13" s="39"/>
      <c r="E13" s="39"/>
      <c r="F13" s="37" t="s">
        <v>122</v>
      </c>
      <c r="G13" s="18" t="s">
        <v>6</v>
      </c>
      <c r="H13" s="18">
        <v>2</v>
      </c>
      <c r="I13" s="38"/>
      <c r="J13" s="38">
        <f t="shared" si="0"/>
        <v>0</v>
      </c>
    </row>
    <row r="14" spans="1:10" s="23" customFormat="1" ht="49.5" customHeight="1" x14ac:dyDescent="0.2">
      <c r="A14" s="22">
        <v>10</v>
      </c>
      <c r="B14" s="28"/>
      <c r="C14" s="33" t="s">
        <v>53</v>
      </c>
      <c r="D14" s="39"/>
      <c r="E14" s="39"/>
      <c r="F14" s="37" t="s">
        <v>127</v>
      </c>
      <c r="G14" s="18" t="s">
        <v>6</v>
      </c>
      <c r="H14" s="18">
        <v>1</v>
      </c>
      <c r="I14" s="38"/>
      <c r="J14" s="38">
        <f t="shared" si="0"/>
        <v>0</v>
      </c>
    </row>
    <row r="15" spans="1:10" s="23" customFormat="1" ht="25.5" customHeight="1" x14ac:dyDescent="0.2">
      <c r="A15" s="22">
        <v>11</v>
      </c>
      <c r="B15" s="28"/>
      <c r="C15" s="40" t="s">
        <v>64</v>
      </c>
      <c r="D15" s="41"/>
      <c r="E15" s="40"/>
      <c r="F15" s="42" t="s">
        <v>65</v>
      </c>
      <c r="G15" s="43" t="s">
        <v>6</v>
      </c>
      <c r="H15" s="43">
        <v>0</v>
      </c>
      <c r="I15" s="44"/>
      <c r="J15" s="44">
        <f t="shared" si="0"/>
        <v>0</v>
      </c>
    </row>
    <row r="16" spans="1:10" s="23" customFormat="1" ht="61.5" customHeight="1" x14ac:dyDescent="0.2">
      <c r="A16" s="22">
        <v>12</v>
      </c>
      <c r="B16" s="28"/>
      <c r="C16" s="29" t="s">
        <v>50</v>
      </c>
      <c r="D16" s="34"/>
      <c r="E16" s="29"/>
      <c r="F16" s="27" t="s">
        <v>153</v>
      </c>
      <c r="G16" s="18" t="s">
        <v>6</v>
      </c>
      <c r="H16" s="18">
        <v>1</v>
      </c>
      <c r="I16" s="35"/>
      <c r="J16" s="35">
        <f t="shared" si="0"/>
        <v>0</v>
      </c>
    </row>
    <row r="17" spans="1:10" s="23" customFormat="1" ht="36.75" customHeight="1" x14ac:dyDescent="0.2">
      <c r="A17" s="22">
        <v>13</v>
      </c>
      <c r="B17" s="28"/>
      <c r="C17" s="29" t="s">
        <v>50</v>
      </c>
      <c r="D17" s="34"/>
      <c r="E17" s="29"/>
      <c r="F17" s="27" t="s">
        <v>51</v>
      </c>
      <c r="G17" s="18" t="s">
        <v>6</v>
      </c>
      <c r="H17" s="18">
        <v>1</v>
      </c>
      <c r="I17" s="35"/>
      <c r="J17" s="35">
        <f t="shared" si="0"/>
        <v>0</v>
      </c>
    </row>
    <row r="18" spans="1:10" s="23" customFormat="1" ht="36.75" customHeight="1" x14ac:dyDescent="0.2">
      <c r="A18" s="22">
        <v>14</v>
      </c>
      <c r="B18" s="28"/>
      <c r="C18" s="29" t="s">
        <v>61</v>
      </c>
      <c r="D18" s="34"/>
      <c r="E18" s="29"/>
      <c r="F18" s="27" t="s">
        <v>96</v>
      </c>
      <c r="G18" s="18" t="s">
        <v>6</v>
      </c>
      <c r="H18" s="18">
        <v>1</v>
      </c>
      <c r="I18" s="35"/>
      <c r="J18" s="35">
        <f t="shared" si="0"/>
        <v>0</v>
      </c>
    </row>
    <row r="19" spans="1:10" s="23" customFormat="1" ht="27.75" customHeight="1" x14ac:dyDescent="0.2">
      <c r="A19" s="22">
        <v>15</v>
      </c>
      <c r="B19" s="28"/>
      <c r="C19" s="29" t="s">
        <v>66</v>
      </c>
      <c r="D19" s="34"/>
      <c r="E19" s="29"/>
      <c r="F19" s="27" t="s">
        <v>68</v>
      </c>
      <c r="G19" s="18" t="s">
        <v>6</v>
      </c>
      <c r="H19" s="18">
        <v>1</v>
      </c>
      <c r="I19" s="35"/>
      <c r="J19" s="35">
        <f t="shared" si="0"/>
        <v>0</v>
      </c>
    </row>
    <row r="20" spans="1:10" s="21" customFormat="1" ht="18" customHeight="1" x14ac:dyDescent="0.2">
      <c r="A20" s="22">
        <v>16</v>
      </c>
      <c r="B20" s="19"/>
      <c r="C20" s="20" t="s">
        <v>67</v>
      </c>
      <c r="D20" s="19"/>
      <c r="E20" s="19"/>
      <c r="F20" s="19"/>
      <c r="G20" s="19"/>
      <c r="H20" s="19"/>
      <c r="I20" s="19"/>
      <c r="J20" s="49">
        <f>SUM(J21:J26)</f>
        <v>0</v>
      </c>
    </row>
    <row r="21" spans="1:10" s="23" customFormat="1" ht="78.75" customHeight="1" x14ac:dyDescent="0.2">
      <c r="A21" s="22">
        <v>17</v>
      </c>
      <c r="B21" s="28"/>
      <c r="C21" s="33" t="s">
        <v>69</v>
      </c>
      <c r="D21" s="45"/>
      <c r="E21" s="45"/>
      <c r="F21" s="78" t="s">
        <v>137</v>
      </c>
      <c r="G21" s="18" t="s">
        <v>6</v>
      </c>
      <c r="H21" s="18">
        <v>1</v>
      </c>
      <c r="I21" s="79"/>
      <c r="J21" s="79">
        <f t="shared" ref="J21:J26" si="1">I21*H21</f>
        <v>0</v>
      </c>
    </row>
    <row r="22" spans="1:10" s="23" customFormat="1" ht="109.5" customHeight="1" x14ac:dyDescent="0.2">
      <c r="A22" s="22">
        <v>18</v>
      </c>
      <c r="B22" s="28"/>
      <c r="C22" s="33" t="s">
        <v>54</v>
      </c>
      <c r="D22" s="45"/>
      <c r="E22" s="45"/>
      <c r="F22" s="37" t="s">
        <v>134</v>
      </c>
      <c r="G22" s="18" t="s">
        <v>6</v>
      </c>
      <c r="H22" s="18">
        <v>1</v>
      </c>
      <c r="I22" s="38"/>
      <c r="J22" s="38">
        <f t="shared" si="1"/>
        <v>0</v>
      </c>
    </row>
    <row r="23" spans="1:10" s="23" customFormat="1" ht="36.75" customHeight="1" x14ac:dyDescent="0.2">
      <c r="A23" s="22">
        <v>19</v>
      </c>
      <c r="B23" s="28"/>
      <c r="C23" s="33" t="s">
        <v>132</v>
      </c>
      <c r="D23" s="45"/>
      <c r="E23" s="45"/>
      <c r="F23" s="37" t="s">
        <v>135</v>
      </c>
      <c r="G23" s="18" t="s">
        <v>6</v>
      </c>
      <c r="H23" s="18">
        <v>1</v>
      </c>
      <c r="I23" s="38"/>
      <c r="J23" s="38">
        <f t="shared" si="1"/>
        <v>0</v>
      </c>
    </row>
    <row r="24" spans="1:10" s="23" customFormat="1" ht="36.75" customHeight="1" x14ac:dyDescent="0.2">
      <c r="A24" s="22">
        <v>20</v>
      </c>
      <c r="B24" s="28"/>
      <c r="C24" s="29" t="s">
        <v>147</v>
      </c>
      <c r="D24" s="34"/>
      <c r="E24" s="29"/>
      <c r="F24" s="27" t="s">
        <v>146</v>
      </c>
      <c r="G24" s="18" t="s">
        <v>6</v>
      </c>
      <c r="H24" s="18">
        <v>2</v>
      </c>
      <c r="I24" s="35"/>
      <c r="J24" s="38">
        <f t="shared" si="1"/>
        <v>0</v>
      </c>
    </row>
    <row r="25" spans="1:10" s="23" customFormat="1" ht="26.25" customHeight="1" x14ac:dyDescent="0.2">
      <c r="A25" s="22">
        <v>21</v>
      </c>
      <c r="B25" s="28"/>
      <c r="C25" s="33" t="s">
        <v>52</v>
      </c>
      <c r="D25" s="45"/>
      <c r="E25" s="45"/>
      <c r="F25" s="37" t="s">
        <v>133</v>
      </c>
      <c r="G25" s="18" t="s">
        <v>6</v>
      </c>
      <c r="H25" s="18">
        <v>1</v>
      </c>
      <c r="I25" s="38"/>
      <c r="J25" s="38">
        <f t="shared" si="1"/>
        <v>0</v>
      </c>
    </row>
    <row r="26" spans="1:10" s="23" customFormat="1" ht="61.5" customHeight="1" x14ac:dyDescent="0.2">
      <c r="A26" s="22">
        <v>22</v>
      </c>
      <c r="B26" s="28"/>
      <c r="C26" s="29" t="s">
        <v>72</v>
      </c>
      <c r="D26" s="34"/>
      <c r="E26" s="29"/>
      <c r="F26" s="27" t="s">
        <v>154</v>
      </c>
      <c r="G26" s="18" t="s">
        <v>6</v>
      </c>
      <c r="H26" s="18">
        <v>1</v>
      </c>
      <c r="I26" s="35"/>
      <c r="J26" s="35">
        <f t="shared" si="1"/>
        <v>0</v>
      </c>
    </row>
    <row r="27" spans="1:10" s="21" customFormat="1" ht="18" customHeight="1" x14ac:dyDescent="0.2">
      <c r="A27" s="22">
        <v>23</v>
      </c>
      <c r="B27" s="19"/>
      <c r="C27" s="20" t="s">
        <v>128</v>
      </c>
      <c r="D27" s="19"/>
      <c r="E27" s="19"/>
      <c r="F27" s="19"/>
      <c r="G27" s="19"/>
      <c r="H27" s="19"/>
      <c r="I27" s="19"/>
      <c r="J27" s="49">
        <f>SUM(J28:J29)</f>
        <v>0</v>
      </c>
    </row>
    <row r="28" spans="1:10" s="23" customFormat="1" ht="25.5" customHeight="1" x14ac:dyDescent="0.2">
      <c r="A28" s="22">
        <v>24</v>
      </c>
      <c r="B28" s="28"/>
      <c r="C28" s="40" t="s">
        <v>128</v>
      </c>
      <c r="D28" s="41"/>
      <c r="E28" s="40"/>
      <c r="F28" s="42" t="s">
        <v>145</v>
      </c>
      <c r="G28" s="43" t="s">
        <v>6</v>
      </c>
      <c r="H28" s="43">
        <v>0</v>
      </c>
      <c r="I28" s="44"/>
      <c r="J28" s="44">
        <f>I28*H28</f>
        <v>0</v>
      </c>
    </row>
    <row r="29" spans="1:10" s="23" customFormat="1" ht="50.25" customHeight="1" x14ac:dyDescent="0.2">
      <c r="A29" s="22">
        <v>25</v>
      </c>
      <c r="B29" s="22"/>
      <c r="C29" s="60" t="s">
        <v>70</v>
      </c>
      <c r="D29" s="60"/>
      <c r="E29" s="29"/>
      <c r="F29" s="27" t="s">
        <v>71</v>
      </c>
      <c r="G29" s="58" t="s">
        <v>6</v>
      </c>
      <c r="H29" s="58">
        <v>1</v>
      </c>
      <c r="I29" s="59"/>
      <c r="J29" s="59">
        <f>I29*H29</f>
        <v>0</v>
      </c>
    </row>
    <row r="30" spans="1:10" s="21" customFormat="1" ht="18" customHeight="1" x14ac:dyDescent="0.2">
      <c r="A30" s="22">
        <v>26</v>
      </c>
      <c r="B30" s="19"/>
      <c r="C30" s="20" t="s">
        <v>47</v>
      </c>
      <c r="D30" s="19"/>
      <c r="E30" s="19"/>
      <c r="F30" s="19"/>
      <c r="G30" s="19"/>
      <c r="H30" s="19"/>
      <c r="I30" s="19"/>
      <c r="J30" s="49">
        <f>SUM(J31:J34)</f>
        <v>0</v>
      </c>
    </row>
    <row r="31" spans="1:10" s="23" customFormat="1" ht="27.75" customHeight="1" x14ac:dyDescent="0.2">
      <c r="A31" s="22">
        <v>27</v>
      </c>
      <c r="B31" s="28"/>
      <c r="C31" s="29" t="s">
        <v>99</v>
      </c>
      <c r="D31" s="34"/>
      <c r="E31" s="29"/>
      <c r="F31" s="27" t="s">
        <v>100</v>
      </c>
      <c r="G31" s="18" t="s">
        <v>6</v>
      </c>
      <c r="H31" s="18">
        <v>1</v>
      </c>
      <c r="I31" s="35"/>
      <c r="J31" s="35">
        <f>I31*H31</f>
        <v>0</v>
      </c>
    </row>
    <row r="32" spans="1:10" s="23" customFormat="1" ht="27.75" customHeight="1" x14ac:dyDescent="0.2">
      <c r="A32" s="22">
        <v>28</v>
      </c>
      <c r="B32" s="28"/>
      <c r="C32" s="29" t="s">
        <v>39</v>
      </c>
      <c r="D32" s="34"/>
      <c r="E32" s="29"/>
      <c r="F32" s="27" t="s">
        <v>55</v>
      </c>
      <c r="G32" s="18" t="s">
        <v>6</v>
      </c>
      <c r="H32" s="18">
        <v>1</v>
      </c>
      <c r="I32" s="35"/>
      <c r="J32" s="35">
        <f>I32*H32</f>
        <v>0</v>
      </c>
    </row>
    <row r="33" spans="1:10" s="23" customFormat="1" ht="27.75" customHeight="1" x14ac:dyDescent="0.2">
      <c r="A33" s="22">
        <v>29</v>
      </c>
      <c r="B33" s="28"/>
      <c r="C33" s="29" t="s">
        <v>49</v>
      </c>
      <c r="D33" s="34"/>
      <c r="E33" s="29"/>
      <c r="F33" s="27" t="s">
        <v>40</v>
      </c>
      <c r="G33" s="18" t="s">
        <v>6</v>
      </c>
      <c r="H33" s="18">
        <v>2</v>
      </c>
      <c r="I33" s="35"/>
      <c r="J33" s="35">
        <f>I33*H33</f>
        <v>0</v>
      </c>
    </row>
    <row r="34" spans="1:10" s="23" customFormat="1" ht="73.5" customHeight="1" x14ac:dyDescent="0.2">
      <c r="A34" s="22">
        <v>30</v>
      </c>
      <c r="B34" s="28"/>
      <c r="C34" s="29" t="s">
        <v>101</v>
      </c>
      <c r="D34" s="34"/>
      <c r="E34" s="29"/>
      <c r="F34" s="27" t="s">
        <v>102</v>
      </c>
      <c r="G34" s="18" t="s">
        <v>6</v>
      </c>
      <c r="H34" s="18">
        <v>1</v>
      </c>
      <c r="I34" s="35"/>
      <c r="J34" s="35">
        <f>I34*H34</f>
        <v>0</v>
      </c>
    </row>
    <row r="35" spans="1:10" s="21" customFormat="1" ht="18" customHeight="1" x14ac:dyDescent="0.2">
      <c r="A35" s="22">
        <v>31</v>
      </c>
      <c r="B35" s="19"/>
      <c r="C35" s="20" t="s">
        <v>103</v>
      </c>
      <c r="D35" s="19"/>
      <c r="E35" s="19"/>
      <c r="F35" s="19"/>
      <c r="G35" s="19"/>
      <c r="H35" s="19"/>
      <c r="I35" s="19"/>
      <c r="J35" s="49">
        <f>SUM(J36:J41)</f>
        <v>0</v>
      </c>
    </row>
    <row r="36" spans="1:10" s="23" customFormat="1" ht="39" customHeight="1" x14ac:dyDescent="0.2">
      <c r="A36" s="22">
        <v>32</v>
      </c>
      <c r="B36" s="28"/>
      <c r="C36" s="29" t="s">
        <v>45</v>
      </c>
      <c r="D36" s="34"/>
      <c r="E36" s="29"/>
      <c r="F36" s="27" t="s">
        <v>48</v>
      </c>
      <c r="G36" s="18" t="s">
        <v>6</v>
      </c>
      <c r="H36" s="18">
        <v>1</v>
      </c>
      <c r="I36" s="35"/>
      <c r="J36" s="35">
        <f t="shared" ref="J36:J41" si="2">I36*H36</f>
        <v>0</v>
      </c>
    </row>
    <row r="37" spans="1:10" s="23" customFormat="1" ht="39" customHeight="1" x14ac:dyDescent="0.2">
      <c r="A37" s="22">
        <v>33</v>
      </c>
      <c r="B37" s="28"/>
      <c r="C37" s="29" t="s">
        <v>45</v>
      </c>
      <c r="D37" s="34"/>
      <c r="E37" s="29"/>
      <c r="F37" s="27" t="s">
        <v>140</v>
      </c>
      <c r="G37" s="18" t="s">
        <v>6</v>
      </c>
      <c r="H37" s="18">
        <v>1</v>
      </c>
      <c r="I37" s="35"/>
      <c r="J37" s="35">
        <f t="shared" si="2"/>
        <v>0</v>
      </c>
    </row>
    <row r="38" spans="1:10" s="23" customFormat="1" ht="39" customHeight="1" x14ac:dyDescent="0.2">
      <c r="A38" s="22">
        <v>34</v>
      </c>
      <c r="B38" s="28"/>
      <c r="C38" s="29" t="s">
        <v>141</v>
      </c>
      <c r="D38" s="34"/>
      <c r="E38" s="29"/>
      <c r="F38" s="27" t="s">
        <v>142</v>
      </c>
      <c r="G38" s="18" t="s">
        <v>6</v>
      </c>
      <c r="H38" s="18">
        <v>1</v>
      </c>
      <c r="I38" s="35"/>
      <c r="J38" s="35">
        <f t="shared" si="2"/>
        <v>0</v>
      </c>
    </row>
    <row r="39" spans="1:10" s="23" customFormat="1" ht="48.75" customHeight="1" x14ac:dyDescent="0.2">
      <c r="A39" s="22">
        <v>35</v>
      </c>
      <c r="B39" s="46"/>
      <c r="C39" s="29" t="s">
        <v>29</v>
      </c>
      <c r="D39" s="29"/>
      <c r="E39" s="29"/>
      <c r="F39" s="37" t="s">
        <v>104</v>
      </c>
      <c r="G39" s="47" t="s">
        <v>6</v>
      </c>
      <c r="H39" s="69">
        <v>1</v>
      </c>
      <c r="I39" s="48"/>
      <c r="J39" s="48">
        <f t="shared" si="2"/>
        <v>0</v>
      </c>
    </row>
    <row r="40" spans="1:10" s="23" customFormat="1" ht="35.25" customHeight="1" x14ac:dyDescent="0.2">
      <c r="A40" s="22">
        <v>36</v>
      </c>
      <c r="B40" s="28"/>
      <c r="C40" s="29" t="s">
        <v>79</v>
      </c>
      <c r="D40" s="34"/>
      <c r="E40" s="29"/>
      <c r="F40" s="27" t="s">
        <v>136</v>
      </c>
      <c r="G40" s="18" t="s">
        <v>6</v>
      </c>
      <c r="H40" s="18">
        <v>1</v>
      </c>
      <c r="I40" s="35"/>
      <c r="J40" s="35">
        <f t="shared" si="2"/>
        <v>0</v>
      </c>
    </row>
    <row r="41" spans="1:10" s="23" customFormat="1" ht="38.25" customHeight="1" x14ac:dyDescent="0.2">
      <c r="A41" s="22">
        <v>37</v>
      </c>
      <c r="B41" s="28"/>
      <c r="C41" s="29" t="s">
        <v>105</v>
      </c>
      <c r="D41" s="34"/>
      <c r="E41" s="29"/>
      <c r="F41" s="27" t="s">
        <v>106</v>
      </c>
      <c r="G41" s="18" t="s">
        <v>6</v>
      </c>
      <c r="H41" s="18">
        <v>1</v>
      </c>
      <c r="I41" s="35"/>
      <c r="J41" s="35">
        <f t="shared" si="2"/>
        <v>0</v>
      </c>
    </row>
    <row r="42" spans="1:10" s="21" customFormat="1" ht="18" customHeight="1" x14ac:dyDescent="0.2">
      <c r="A42" s="22">
        <v>38</v>
      </c>
      <c r="B42" s="19"/>
      <c r="C42" s="20" t="s">
        <v>91</v>
      </c>
      <c r="D42" s="19"/>
      <c r="E42" s="19"/>
      <c r="F42" s="19"/>
      <c r="G42" s="19"/>
      <c r="H42" s="19"/>
      <c r="I42" s="19"/>
      <c r="J42" s="49">
        <f>SUM(J43:J44)</f>
        <v>0</v>
      </c>
    </row>
    <row r="43" spans="1:10" s="23" customFormat="1" ht="99.75" customHeight="1" x14ac:dyDescent="0.2">
      <c r="A43" s="22">
        <v>39</v>
      </c>
      <c r="B43" s="28"/>
      <c r="C43" s="60" t="s">
        <v>130</v>
      </c>
      <c r="D43" s="60"/>
      <c r="E43" s="29"/>
      <c r="F43" s="27" t="s">
        <v>155</v>
      </c>
      <c r="G43" s="58" t="s">
        <v>6</v>
      </c>
      <c r="H43" s="58">
        <v>1</v>
      </c>
      <c r="I43" s="67"/>
      <c r="J43" s="67">
        <f>I43*H43</f>
        <v>0</v>
      </c>
    </row>
    <row r="44" spans="1:10" s="23" customFormat="1" ht="125.25" customHeight="1" x14ac:dyDescent="0.2">
      <c r="A44" s="22">
        <v>40</v>
      </c>
      <c r="B44" s="28"/>
      <c r="C44" s="60" t="s">
        <v>129</v>
      </c>
      <c r="D44" s="60"/>
      <c r="E44" s="29"/>
      <c r="F44" s="27" t="s">
        <v>156</v>
      </c>
      <c r="G44" s="58" t="s">
        <v>6</v>
      </c>
      <c r="H44" s="58">
        <v>1</v>
      </c>
      <c r="I44" s="67"/>
      <c r="J44" s="67">
        <f>I44*H44</f>
        <v>0</v>
      </c>
    </row>
    <row r="45" spans="1:10" s="21" customFormat="1" ht="18" customHeight="1" x14ac:dyDescent="0.2">
      <c r="A45" s="22">
        <v>41</v>
      </c>
      <c r="B45" s="19"/>
      <c r="C45" s="20" t="s">
        <v>30</v>
      </c>
      <c r="D45" s="19"/>
      <c r="E45" s="19"/>
      <c r="F45" s="19"/>
      <c r="G45" s="19"/>
      <c r="H45" s="19"/>
      <c r="I45" s="19"/>
      <c r="J45" s="49">
        <f>SUM(J46:J55)</f>
        <v>0</v>
      </c>
    </row>
    <row r="46" spans="1:10" s="23" customFormat="1" ht="55.5" customHeight="1" x14ac:dyDescent="0.2">
      <c r="A46" s="22">
        <v>42</v>
      </c>
      <c r="B46" s="28"/>
      <c r="C46" s="29" t="s">
        <v>28</v>
      </c>
      <c r="D46" s="34"/>
      <c r="E46" s="29"/>
      <c r="F46" s="27" t="s">
        <v>157</v>
      </c>
      <c r="G46" s="18" t="s">
        <v>10</v>
      </c>
      <c r="H46" s="18">
        <f>3*25</f>
        <v>75</v>
      </c>
      <c r="I46" s="35"/>
      <c r="J46" s="35">
        <f t="shared" ref="J46:J55" si="3">I46*H46</f>
        <v>0</v>
      </c>
    </row>
    <row r="47" spans="1:10" s="23" customFormat="1" ht="29.25" customHeight="1" x14ac:dyDescent="0.2">
      <c r="A47" s="22">
        <v>43</v>
      </c>
      <c r="B47" s="28"/>
      <c r="C47" s="29" t="s">
        <v>77</v>
      </c>
      <c r="D47" s="34"/>
      <c r="E47" s="29"/>
      <c r="F47" s="27" t="s">
        <v>76</v>
      </c>
      <c r="G47" s="18" t="s">
        <v>10</v>
      </c>
      <c r="H47" s="18">
        <f>3*25</f>
        <v>75</v>
      </c>
      <c r="I47" s="35"/>
      <c r="J47" s="35">
        <f t="shared" si="3"/>
        <v>0</v>
      </c>
    </row>
    <row r="48" spans="1:10" s="23" customFormat="1" ht="46.5" customHeight="1" x14ac:dyDescent="0.2">
      <c r="A48" s="22">
        <v>44</v>
      </c>
      <c r="B48" s="28"/>
      <c r="C48" s="29" t="s">
        <v>109</v>
      </c>
      <c r="D48" s="34"/>
      <c r="E48" s="29"/>
      <c r="F48" s="27" t="s">
        <v>158</v>
      </c>
      <c r="G48" s="18" t="s">
        <v>6</v>
      </c>
      <c r="H48" s="18">
        <v>6</v>
      </c>
      <c r="I48" s="35"/>
      <c r="J48" s="35">
        <f t="shared" si="3"/>
        <v>0</v>
      </c>
    </row>
    <row r="49" spans="1:10" s="23" customFormat="1" ht="40.5" customHeight="1" x14ac:dyDescent="0.2">
      <c r="A49" s="22">
        <v>45</v>
      </c>
      <c r="B49" s="46"/>
      <c r="C49" s="29" t="s">
        <v>78</v>
      </c>
      <c r="D49" s="29"/>
      <c r="E49" s="29"/>
      <c r="F49" s="29" t="s">
        <v>159</v>
      </c>
      <c r="G49" s="18" t="s">
        <v>6</v>
      </c>
      <c r="H49" s="18">
        <v>6</v>
      </c>
      <c r="I49" s="59"/>
      <c r="J49" s="59">
        <f t="shared" si="3"/>
        <v>0</v>
      </c>
    </row>
    <row r="50" spans="1:10" s="23" customFormat="1" ht="27.75" customHeight="1" x14ac:dyDescent="0.2">
      <c r="A50" s="22">
        <v>46</v>
      </c>
      <c r="B50" s="28"/>
      <c r="C50" s="29" t="s">
        <v>32</v>
      </c>
      <c r="D50" s="34"/>
      <c r="E50" s="29"/>
      <c r="F50" s="27" t="s">
        <v>160</v>
      </c>
      <c r="G50" s="18" t="s">
        <v>10</v>
      </c>
      <c r="H50" s="18">
        <v>10</v>
      </c>
      <c r="I50" s="35"/>
      <c r="J50" s="35">
        <f t="shared" si="3"/>
        <v>0</v>
      </c>
    </row>
    <row r="51" spans="1:10" s="23" customFormat="1" ht="27.75" customHeight="1" x14ac:dyDescent="0.2">
      <c r="A51" s="22">
        <v>47</v>
      </c>
      <c r="B51" s="28"/>
      <c r="C51" s="29" t="s">
        <v>32</v>
      </c>
      <c r="D51" s="34"/>
      <c r="E51" s="29"/>
      <c r="F51" s="27" t="s">
        <v>33</v>
      </c>
      <c r="G51" s="18" t="s">
        <v>10</v>
      </c>
      <c r="H51" s="18">
        <v>20</v>
      </c>
      <c r="I51" s="35"/>
      <c r="J51" s="35">
        <f t="shared" si="3"/>
        <v>0</v>
      </c>
    </row>
    <row r="52" spans="1:10" s="23" customFormat="1" ht="27.75" customHeight="1" x14ac:dyDescent="0.2">
      <c r="A52" s="22">
        <v>48</v>
      </c>
      <c r="B52" s="28"/>
      <c r="C52" s="29" t="s">
        <v>108</v>
      </c>
      <c r="D52" s="34"/>
      <c r="E52" s="29"/>
      <c r="F52" s="27" t="s">
        <v>161</v>
      </c>
      <c r="G52" s="18" t="s">
        <v>10</v>
      </c>
      <c r="H52" s="18">
        <v>50</v>
      </c>
      <c r="I52" s="35"/>
      <c r="J52" s="35">
        <f t="shared" si="3"/>
        <v>0</v>
      </c>
    </row>
    <row r="53" spans="1:10" s="23" customFormat="1" ht="54.75" customHeight="1" x14ac:dyDescent="0.2">
      <c r="A53" s="22">
        <v>49</v>
      </c>
      <c r="B53" s="28"/>
      <c r="C53" s="29" t="s">
        <v>60</v>
      </c>
      <c r="D53" s="34"/>
      <c r="E53" s="29"/>
      <c r="F53" s="27" t="s">
        <v>162</v>
      </c>
      <c r="G53" s="18" t="s">
        <v>6</v>
      </c>
      <c r="H53" s="18">
        <v>11</v>
      </c>
      <c r="I53" s="35"/>
      <c r="J53" s="35">
        <f t="shared" si="3"/>
        <v>0</v>
      </c>
    </row>
    <row r="54" spans="1:10" s="23" customFormat="1" ht="27.75" customHeight="1" x14ac:dyDescent="0.2">
      <c r="A54" s="22">
        <v>50</v>
      </c>
      <c r="B54" s="28"/>
      <c r="C54" s="29" t="s">
        <v>31</v>
      </c>
      <c r="D54" s="34"/>
      <c r="E54" s="29"/>
      <c r="F54" s="27" t="s">
        <v>107</v>
      </c>
      <c r="G54" s="18" t="s">
        <v>25</v>
      </c>
      <c r="H54" s="18">
        <v>1</v>
      </c>
      <c r="I54" s="35"/>
      <c r="J54" s="35">
        <f t="shared" si="3"/>
        <v>0</v>
      </c>
    </row>
    <row r="55" spans="1:10" s="23" customFormat="1" ht="27.75" customHeight="1" x14ac:dyDescent="0.2">
      <c r="A55" s="22">
        <v>51</v>
      </c>
      <c r="B55" s="28"/>
      <c r="C55" s="29" t="s">
        <v>26</v>
      </c>
      <c r="D55" s="34"/>
      <c r="E55" s="29"/>
      <c r="F55" s="27" t="s">
        <v>58</v>
      </c>
      <c r="G55" s="18" t="s">
        <v>25</v>
      </c>
      <c r="H55" s="18">
        <v>1</v>
      </c>
      <c r="I55" s="35"/>
      <c r="J55" s="35">
        <f t="shared" si="3"/>
        <v>0</v>
      </c>
    </row>
    <row r="56" spans="1:10" s="21" customFormat="1" ht="18" customHeight="1" x14ac:dyDescent="0.2">
      <c r="A56" s="22">
        <v>52</v>
      </c>
      <c r="B56" s="19"/>
      <c r="C56" s="20" t="s">
        <v>84</v>
      </c>
      <c r="D56" s="19"/>
      <c r="E56" s="19"/>
      <c r="F56" s="19"/>
      <c r="G56" s="19"/>
      <c r="H56" s="19"/>
      <c r="I56" s="19"/>
      <c r="J56" s="49">
        <f>SUM(J57:J58)</f>
        <v>0</v>
      </c>
    </row>
    <row r="57" spans="1:10" s="23" customFormat="1" ht="37.5" customHeight="1" x14ac:dyDescent="0.2">
      <c r="A57" s="22">
        <v>53</v>
      </c>
      <c r="B57" s="28"/>
      <c r="C57" s="29" t="s">
        <v>85</v>
      </c>
      <c r="D57" s="34"/>
      <c r="E57" s="29"/>
      <c r="F57" s="27" t="s">
        <v>86</v>
      </c>
      <c r="G57" s="18" t="s">
        <v>6</v>
      </c>
      <c r="H57" s="18">
        <v>3</v>
      </c>
      <c r="I57" s="35"/>
      <c r="J57" s="35">
        <f>I57*H57</f>
        <v>0</v>
      </c>
    </row>
    <row r="58" spans="1:10" s="23" customFormat="1" ht="37.5" customHeight="1" x14ac:dyDescent="0.2">
      <c r="A58" s="22">
        <v>54</v>
      </c>
      <c r="B58" s="28"/>
      <c r="C58" s="29" t="s">
        <v>87</v>
      </c>
      <c r="D58" s="34"/>
      <c r="E58" s="29"/>
      <c r="F58" s="27" t="s">
        <v>88</v>
      </c>
      <c r="G58" s="18" t="s">
        <v>25</v>
      </c>
      <c r="H58" s="18">
        <v>1</v>
      </c>
      <c r="I58" s="35"/>
      <c r="J58" s="35">
        <f>I58*H58</f>
        <v>0</v>
      </c>
    </row>
    <row r="59" spans="1:10" s="21" customFormat="1" ht="18" customHeight="1" x14ac:dyDescent="0.2">
      <c r="A59" s="22">
        <v>55</v>
      </c>
      <c r="B59" s="19"/>
      <c r="C59" s="20" t="s">
        <v>7</v>
      </c>
      <c r="D59" s="19"/>
      <c r="E59" s="19"/>
      <c r="F59" s="19"/>
      <c r="G59" s="19"/>
      <c r="H59" s="19"/>
      <c r="I59" s="19"/>
      <c r="J59" s="49">
        <f>SUM(J60:J73)</f>
        <v>0</v>
      </c>
    </row>
    <row r="60" spans="1:10" s="23" customFormat="1" ht="27.75" customHeight="1" x14ac:dyDescent="0.2">
      <c r="A60" s="22">
        <v>56</v>
      </c>
      <c r="B60" s="28"/>
      <c r="C60" s="29" t="s">
        <v>73</v>
      </c>
      <c r="D60" s="34"/>
      <c r="E60" s="29"/>
      <c r="F60" s="27" t="s">
        <v>110</v>
      </c>
      <c r="G60" s="18" t="s">
        <v>11</v>
      </c>
      <c r="H60" s="18">
        <v>1</v>
      </c>
      <c r="I60" s="35"/>
      <c r="J60" s="35">
        <f t="shared" ref="J60:J73" si="4">I60*H60</f>
        <v>0</v>
      </c>
    </row>
    <row r="61" spans="1:10" s="23" customFormat="1" ht="33" customHeight="1" x14ac:dyDescent="0.2">
      <c r="A61" s="22">
        <v>57</v>
      </c>
      <c r="B61" s="28"/>
      <c r="C61" s="29" t="s">
        <v>74</v>
      </c>
      <c r="D61" s="34"/>
      <c r="E61" s="29"/>
      <c r="F61" s="27" t="s">
        <v>75</v>
      </c>
      <c r="G61" s="18" t="s">
        <v>11</v>
      </c>
      <c r="H61" s="18">
        <v>1</v>
      </c>
      <c r="I61" s="35"/>
      <c r="J61" s="35">
        <f t="shared" si="4"/>
        <v>0</v>
      </c>
    </row>
    <row r="62" spans="1:10" s="23" customFormat="1" ht="27.75" customHeight="1" x14ac:dyDescent="0.2">
      <c r="A62" s="22">
        <v>58</v>
      </c>
      <c r="B62" s="28"/>
      <c r="C62" s="29" t="s">
        <v>12</v>
      </c>
      <c r="D62" s="34"/>
      <c r="E62" s="29"/>
      <c r="F62" s="33" t="s">
        <v>111</v>
      </c>
      <c r="G62" s="18" t="s">
        <v>11</v>
      </c>
      <c r="H62" s="18">
        <v>1</v>
      </c>
      <c r="I62" s="35"/>
      <c r="J62" s="35">
        <f t="shared" si="4"/>
        <v>0</v>
      </c>
    </row>
    <row r="63" spans="1:10" s="23" customFormat="1" ht="27.75" customHeight="1" x14ac:dyDescent="0.2">
      <c r="A63" s="22">
        <v>59</v>
      </c>
      <c r="B63" s="28"/>
      <c r="C63" s="29" t="s">
        <v>12</v>
      </c>
      <c r="D63" s="34"/>
      <c r="E63" s="29"/>
      <c r="F63" s="33" t="s">
        <v>112</v>
      </c>
      <c r="G63" s="18" t="s">
        <v>11</v>
      </c>
      <c r="H63" s="18">
        <v>1</v>
      </c>
      <c r="I63" s="35"/>
      <c r="J63" s="35">
        <f t="shared" si="4"/>
        <v>0</v>
      </c>
    </row>
    <row r="64" spans="1:10" s="23" customFormat="1" ht="33.75" customHeight="1" x14ac:dyDescent="0.2">
      <c r="A64" s="22">
        <v>60</v>
      </c>
      <c r="B64" s="28"/>
      <c r="C64" s="29" t="s">
        <v>12</v>
      </c>
      <c r="D64" s="34"/>
      <c r="E64" s="29"/>
      <c r="F64" s="27" t="s">
        <v>59</v>
      </c>
      <c r="G64" s="18" t="s">
        <v>11</v>
      </c>
      <c r="H64" s="18">
        <v>1</v>
      </c>
      <c r="I64" s="35"/>
      <c r="J64" s="35">
        <f t="shared" si="4"/>
        <v>0</v>
      </c>
    </row>
    <row r="65" spans="1:10" s="23" customFormat="1" ht="33.75" customHeight="1" x14ac:dyDescent="0.2">
      <c r="A65" s="22">
        <v>61</v>
      </c>
      <c r="B65" s="28"/>
      <c r="C65" s="29" t="s">
        <v>12</v>
      </c>
      <c r="D65" s="34"/>
      <c r="E65" s="29"/>
      <c r="F65" s="27" t="s">
        <v>34</v>
      </c>
      <c r="G65" s="18" t="s">
        <v>11</v>
      </c>
      <c r="H65" s="18">
        <v>1</v>
      </c>
      <c r="I65" s="35"/>
      <c r="J65" s="35">
        <f t="shared" si="4"/>
        <v>0</v>
      </c>
    </row>
    <row r="66" spans="1:10" s="23" customFormat="1" ht="27.75" customHeight="1" x14ac:dyDescent="0.2">
      <c r="A66" s="22">
        <v>62</v>
      </c>
      <c r="B66" s="28"/>
      <c r="C66" s="29" t="s">
        <v>12</v>
      </c>
      <c r="D66" s="34"/>
      <c r="E66" s="29"/>
      <c r="F66" s="27" t="s">
        <v>41</v>
      </c>
      <c r="G66" s="18" t="s">
        <v>11</v>
      </c>
      <c r="H66" s="18">
        <v>1</v>
      </c>
      <c r="I66" s="35"/>
      <c r="J66" s="35">
        <f t="shared" si="4"/>
        <v>0</v>
      </c>
    </row>
    <row r="67" spans="1:10" s="23" customFormat="1" ht="27.75" customHeight="1" x14ac:dyDescent="0.2">
      <c r="A67" s="22">
        <v>63</v>
      </c>
      <c r="B67" s="28"/>
      <c r="C67" s="29" t="s">
        <v>12</v>
      </c>
      <c r="D67" s="34"/>
      <c r="E67" s="29"/>
      <c r="F67" s="27" t="s">
        <v>113</v>
      </c>
      <c r="G67" s="18" t="s">
        <v>11</v>
      </c>
      <c r="H67" s="18">
        <v>1</v>
      </c>
      <c r="I67" s="35"/>
      <c r="J67" s="35">
        <f t="shared" si="4"/>
        <v>0</v>
      </c>
    </row>
    <row r="68" spans="1:10" s="23" customFormat="1" ht="27.75" customHeight="1" x14ac:dyDescent="0.2">
      <c r="A68" s="22">
        <v>64</v>
      </c>
      <c r="B68" s="28"/>
      <c r="C68" s="29" t="s">
        <v>12</v>
      </c>
      <c r="D68" s="34"/>
      <c r="E68" s="29"/>
      <c r="F68" s="27" t="s">
        <v>43</v>
      </c>
      <c r="G68" s="18" t="s">
        <v>11</v>
      </c>
      <c r="H68" s="18">
        <v>1</v>
      </c>
      <c r="I68" s="35"/>
      <c r="J68" s="35">
        <f t="shared" si="4"/>
        <v>0</v>
      </c>
    </row>
    <row r="69" spans="1:10" s="23" customFormat="1" ht="27.75" customHeight="1" x14ac:dyDescent="0.2">
      <c r="A69" s="22">
        <v>65</v>
      </c>
      <c r="B69" s="28"/>
      <c r="C69" s="29" t="s">
        <v>37</v>
      </c>
      <c r="D69" s="34"/>
      <c r="E69" s="29"/>
      <c r="F69" s="27" t="s">
        <v>114</v>
      </c>
      <c r="G69" s="18" t="s">
        <v>35</v>
      </c>
      <c r="H69" s="18">
        <v>22</v>
      </c>
      <c r="I69" s="35"/>
      <c r="J69" s="35">
        <f t="shared" si="4"/>
        <v>0</v>
      </c>
    </row>
    <row r="70" spans="1:10" s="23" customFormat="1" ht="27.75" customHeight="1" x14ac:dyDescent="0.2">
      <c r="A70" s="22">
        <v>66</v>
      </c>
      <c r="B70" s="28"/>
      <c r="C70" s="29" t="s">
        <v>12</v>
      </c>
      <c r="D70" s="34"/>
      <c r="E70" s="29"/>
      <c r="F70" s="27" t="s">
        <v>115</v>
      </c>
      <c r="G70" s="18" t="s">
        <v>35</v>
      </c>
      <c r="H70" s="18">
        <v>2</v>
      </c>
      <c r="I70" s="35"/>
      <c r="J70" s="35">
        <f t="shared" si="4"/>
        <v>0</v>
      </c>
    </row>
    <row r="71" spans="1:10" s="23" customFormat="1" ht="27.75" customHeight="1" x14ac:dyDescent="0.2">
      <c r="A71" s="22">
        <v>67</v>
      </c>
      <c r="B71" s="28"/>
      <c r="C71" s="29" t="s">
        <v>12</v>
      </c>
      <c r="D71" s="34"/>
      <c r="E71" s="29"/>
      <c r="F71" s="27" t="s">
        <v>42</v>
      </c>
      <c r="G71" s="18" t="s">
        <v>11</v>
      </c>
      <c r="H71" s="18">
        <v>1</v>
      </c>
      <c r="I71" s="35"/>
      <c r="J71" s="35">
        <f t="shared" si="4"/>
        <v>0</v>
      </c>
    </row>
    <row r="72" spans="1:10" s="23" customFormat="1" ht="46.5" customHeight="1" x14ac:dyDescent="0.2">
      <c r="A72" s="22">
        <v>68</v>
      </c>
      <c r="B72" s="28"/>
      <c r="C72" s="29" t="s">
        <v>12</v>
      </c>
      <c r="D72" s="34"/>
      <c r="E72" s="29"/>
      <c r="F72" s="27" t="s">
        <v>38</v>
      </c>
      <c r="G72" s="18" t="s">
        <v>11</v>
      </c>
      <c r="H72" s="18">
        <v>1</v>
      </c>
      <c r="I72" s="35"/>
      <c r="J72" s="35">
        <f t="shared" si="4"/>
        <v>0</v>
      </c>
    </row>
    <row r="73" spans="1:10" s="23" customFormat="1" ht="27.75" customHeight="1" x14ac:dyDescent="0.2">
      <c r="A73" s="22">
        <v>69</v>
      </c>
      <c r="B73" s="28"/>
      <c r="C73" s="29" t="s">
        <v>36</v>
      </c>
      <c r="D73" s="34"/>
      <c r="E73" s="29"/>
      <c r="F73" s="27" t="s">
        <v>62</v>
      </c>
      <c r="G73" s="18" t="s">
        <v>11</v>
      </c>
      <c r="H73" s="18">
        <v>1</v>
      </c>
      <c r="I73" s="35"/>
      <c r="J73" s="35">
        <f t="shared" si="4"/>
        <v>0</v>
      </c>
    </row>
    <row r="74" spans="1:10" s="21" customFormat="1" ht="13.5" thickBot="1" x14ac:dyDescent="0.25">
      <c r="A74" s="70"/>
      <c r="B74" s="70"/>
      <c r="C74" s="70"/>
      <c r="D74" s="70"/>
      <c r="E74" s="71"/>
      <c r="F74" s="70"/>
      <c r="G74" s="72"/>
      <c r="H74" s="72"/>
      <c r="I74" s="70"/>
      <c r="J74" s="70"/>
    </row>
    <row r="75" spans="1:10" s="21" customFormat="1" ht="23.25" customHeight="1" x14ac:dyDescent="0.25">
      <c r="A75" s="73"/>
      <c r="B75" s="73"/>
      <c r="C75" s="74" t="s">
        <v>13</v>
      </c>
      <c r="D75" s="73"/>
      <c r="E75" s="75"/>
      <c r="F75" s="73"/>
      <c r="G75" s="76"/>
      <c r="H75" s="76"/>
      <c r="I75" s="73"/>
      <c r="J75" s="77">
        <f>J59+J56+J45+J42+J35+J30+J27+J20+J11+J5</f>
        <v>0</v>
      </c>
    </row>
    <row r="78" spans="1:10" collapsed="1" x14ac:dyDescent="0.2"/>
    <row r="87" collapsed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15" customHeight="1" x14ac:dyDescent="0.2"/>
    <row r="108" ht="24.95" customHeight="1" x14ac:dyDescent="0.2"/>
    <row r="109" ht="18" customHeight="1" x14ac:dyDescent="0.2"/>
    <row r="110" ht="24.95" customHeight="1" x14ac:dyDescent="0.2"/>
    <row r="111" ht="24.95" customHeight="1" x14ac:dyDescent="0.2"/>
  </sheetData>
  <sheetProtection selectLockedCells="1" selectUnlockedCells="1"/>
  <autoFilter ref="A2:J111" xr:uid="{7A201343-2B4E-4FCC-97F1-EFA1AF06BBAC}"/>
  <dataConsolidate/>
  <customSheetViews>
    <customSheetView guid="{F90F35A0-45DC-43E2-BCBB-574D198A967A}" scale="85" showPageBreaks="1" fitToPage="1" printArea="1" showAutoFilter="1" hiddenColumns="1" view="pageBreakPreview">
      <pane ySplit="4" topLeftCell="A56" activePane="bottomLeft" state="frozen"/>
      <selection pane="bottomLeft" activeCell="E41" sqref="E41"/>
      <rowBreaks count="1" manualBreakCount="1">
        <brk id="106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1"/>
      <headerFooter alignWithMargins="0">
        <oddFooter>&amp;C&amp;P/&amp;N</oddFooter>
      </headerFooter>
      <autoFilter ref="A2:J111" xr:uid="{7A201343-2B4E-4FCC-97F1-EFA1AF06BBAC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N8" sqref="N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2"/>
      <headerFooter alignWithMargins="0">
        <oddFooter>&amp;C&amp;P/&amp;N</oddFooter>
      </headerFooter>
      <autoFilter ref="A2:J108" xr:uid="{52926ACE-34BF-4570-81B7-908338363040}"/>
    </customSheetView>
    <customSheetView guid="{39FBE80E-7970-4C33-A679-A4FAFA52E768}" scale="85" showPageBreaks="1" fitToPage="1" printArea="1" showAutoFilter="1" hiddenColumns="1" view="pageBreakPreview">
      <pane ySplit="4" topLeftCell="A61" activePane="bottomLeft" state="frozen"/>
      <selection pane="bottomLeft" activeCell="I50" sqref="I50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8" xr:uid="{A0C4A25A-77E8-4EBC-A28A-491F8E700C37}"/>
    </customSheetView>
    <customSheetView guid="{5A8C5846-FCD8-4C75-AD55-AF757C984B4F}" scale="85" showPageBreaks="1" fitToPage="1" printArea="1" showAutoFilter="1" hiddenColumns="1" view="pageBreakPreview">
      <pane ySplit="4" topLeftCell="A10" activePane="bottomLeft" state="frozen"/>
      <selection pane="bottomLeft" activeCell="Q28" sqref="Q2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4"/>
      <headerFooter alignWithMargins="0">
        <oddFooter>&amp;C&amp;P/&amp;N</oddFooter>
      </headerFooter>
      <autoFilter ref="A2:O108" xr:uid="{E5BE86F7-8E89-4B8F-800B-76A01806A926}"/>
    </customSheetView>
  </customSheetViews>
  <hyperlinks>
    <hyperlink ref="E80" r:id="rId5" display="DXP 44 HD 4K" xr:uid="{F1E9742B-24C7-442F-9C7B-B45ED6FB4351}"/>
    <hyperlink ref="E82" r:id="rId6" display="DTP HDMI 4K 230 Tx" xr:uid="{E6A0FE18-7404-4AD9-8BBD-5EE795FEC1A2}"/>
    <hyperlink ref="E83" r:id="rId7" display="DTP HDMI 4K 230 Rx" xr:uid="{085C322E-FECB-4EAF-B3F4-218D28E74BFC}"/>
    <hyperlink ref="K21" r:id="rId8" display="https://www.fujitsu.com/emeia/products/computing/pc/desktops/esprimo-d958/index.html" xr:uid="{F14E60EF-0384-4988-A815-077B36BB8F13}"/>
    <hyperlink ref="L21" r:id="rId9" display="https://www.fspgroupusa.com/ecommerce/retail-products/hpt650m.html" xr:uid="{BD0AE545-6155-4FDE-A785-AB09B1BA521F}"/>
  </hyperlinks>
  <pageMargins left="0.74803149606299213" right="0.74803149606299213" top="0.98425196850393704" bottom="0.98425196850393704" header="0.51181102362204722" footer="0.51181102362204722"/>
  <pageSetup paperSize="9" scale="64" firstPageNumber="0" fitToHeight="9" orientation="landscape" r:id="rId10"/>
  <headerFooter alignWithMargins="0">
    <oddFooter>&amp;C&amp;P/&amp;N</oddFooter>
  </headerFooter>
  <rowBreaks count="1" manualBreakCount="1">
    <brk id="106" max="14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BAEC3CE5988B488F19426919B697CB" ma:contentTypeVersion="16" ma:contentTypeDescription="Vytvoří nový dokument" ma:contentTypeScope="" ma:versionID="4e33374943f240837d6fba8ec38d79c4">
  <xsd:schema xmlns:xsd="http://www.w3.org/2001/XMLSchema" xmlns:xs="http://www.w3.org/2001/XMLSchema" xmlns:p="http://schemas.microsoft.com/office/2006/metadata/properties" xmlns:ns3="0ecca9f1-e005-4fe6-a5f6-ab38b5e6854c" xmlns:ns4="c1538f14-2cbb-441d-b53f-e6456e372324" targetNamespace="http://schemas.microsoft.com/office/2006/metadata/properties" ma:root="true" ma:fieldsID="2267496dd05659aa6f1ceec20f8aabc6" ns3:_="" ns4:_="">
    <xsd:import namespace="0ecca9f1-e005-4fe6-a5f6-ab38b5e6854c"/>
    <xsd:import namespace="c1538f14-2cbb-441d-b53f-e6456e3723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ca9f1-e005-4fe6-a5f6-ab38b5e68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38f14-2cbb-441d-b53f-e6456e372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cca9f1-e005-4fe6-a5f6-ab38b5e6854c" xsi:nil="true"/>
  </documentManagement>
</p:properties>
</file>

<file path=customXml/itemProps1.xml><?xml version="1.0" encoding="utf-8"?>
<ds:datastoreItem xmlns:ds="http://schemas.openxmlformats.org/officeDocument/2006/customXml" ds:itemID="{9BAA2439-9EA0-48C4-B6E7-B69DC5961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68F1A-D6EA-458E-B24C-7B1A78A80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ca9f1-e005-4fe6-a5f6-ab38b5e6854c"/>
    <ds:schemaRef ds:uri="c1538f14-2cbb-441d-b53f-e6456e372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2526C7-08B4-4FC3-A93D-5A42D67CEC42}">
  <ds:schemaRefs>
    <ds:schemaRef ds:uri="http://schemas.openxmlformats.org/package/2006/metadata/core-properties"/>
    <ds:schemaRef ds:uri="http://schemas.microsoft.com/office/2006/documentManagement/types"/>
    <ds:schemaRef ds:uri="c1538f14-2cbb-441d-b53f-e6456e37232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0ecca9f1-e005-4fe6-a5f6-ab38b5e685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Rekapitulace</vt:lpstr>
      <vt:lpstr>Posluchárna UA3</vt:lpstr>
      <vt:lpstr>Posluchárna UA4</vt:lpstr>
      <vt:lpstr>Posluchárna UA5</vt:lpstr>
      <vt:lpstr>'Posluchárna UA3'!Excel_BuiltIn_Print_Titles_1</vt:lpstr>
      <vt:lpstr>'Posluchárna UA4'!Excel_BuiltIn_Print_Titles_1</vt:lpstr>
      <vt:lpstr>'Posluchárna UA5'!Excel_BuiltIn_Print_Titles_1</vt:lpstr>
      <vt:lpstr>'Posluchárna UA3'!Názvy_tisku</vt:lpstr>
      <vt:lpstr>'Posluchárna UA4'!Názvy_tisku</vt:lpstr>
      <vt:lpstr>'Posluchárna UA5'!Názvy_tisku</vt:lpstr>
      <vt:lpstr>'Posluchárna UA3'!Oblast_tisku</vt:lpstr>
      <vt:lpstr>'Posluchárna UA4'!Oblast_tisku</vt:lpstr>
      <vt:lpstr>'Posluchárna UA5'!Oblast_tisku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2021-12-17T07:23:48Z</cp:lastPrinted>
  <dcterms:created xsi:type="dcterms:W3CDTF">2016-07-01T11:27:08Z</dcterms:created>
  <dcterms:modified xsi:type="dcterms:W3CDTF">2023-09-25T18:27:50Z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0x010100E3BAEC3CE5988B488F19426919B697CB</vt:lpwstr>
  </property>
</Properties>
</file>