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2"/>
  <workbookPr/>
  <bookViews>
    <workbookView xWindow="2240" yWindow="2240" windowWidth="16970" windowHeight="5330" activeTab="0"/>
  </bookViews>
  <sheets>
    <sheet name="Sheet1" sheetId="1" r:id="rId1"/>
  </sheets>
  <definedNames/>
  <calcPr calcId="191028"/>
</workbook>
</file>

<file path=xl/sharedStrings.xml><?xml version="1.0" encoding="utf-8"?>
<sst xmlns="http://schemas.openxmlformats.org/spreadsheetml/2006/main" count="227" uniqueCount="89">
  <si>
    <t>Příloha č. 1 - Specifikace předmětu veřejné zakázky / předmětu koupě</t>
  </si>
  <si>
    <t>zadávané v dynamickém nákupním systému s názvem Dodávky IT + AV techniky 2022–2025 a evidenčním číslem ve Věstníku veřejných zakázek Z2021-041737</t>
  </si>
  <si>
    <t>POBJ</t>
  </si>
  <si>
    <t>Pol.</t>
  </si>
  <si>
    <t>Název položky</t>
  </si>
  <si>
    <t>Mn</t>
  </si>
  <si>
    <t>MJ</t>
  </si>
  <si>
    <r>
      <t xml:space="preserve">Max. cena </t>
    </r>
    <r>
      <rPr>
        <b/>
        <sz val="10"/>
        <color theme="1"/>
        <rFont val="Arial"/>
        <family val="2"/>
      </rPr>
      <t>včetně DPH</t>
    </r>
  </si>
  <si>
    <t>Nabízená cena včetně DPH</t>
  </si>
  <si>
    <t xml:space="preserve">Pověřená osoba / </t>
  </si>
  <si>
    <t>Pracoviště</t>
  </si>
  <si>
    <t>Ulice</t>
  </si>
  <si>
    <t>Čís.pop/</t>
  </si>
  <si>
    <t>PSČ</t>
  </si>
  <si>
    <t>Místo</t>
  </si>
  <si>
    <t>Cena/ks</t>
  </si>
  <si>
    <t>Cena celkem</t>
  </si>
  <si>
    <t>kontakt</t>
  </si>
  <si>
    <t>orient</t>
  </si>
  <si>
    <t xml:space="preserve">(doplní dodavatel) </t>
  </si>
  <si>
    <t>Předpokládaná hodnota (maximální celková cena)</t>
  </si>
  <si>
    <t>Celková nabídková cena / kupní cena včetně DPH</t>
  </si>
  <si>
    <t>Dodavatel prohlašuje, že nabízená zařízení splňují všechny parametry požadované zadavatelem v příloze č. 2 - Technická specifikace.</t>
  </si>
  <si>
    <t>V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</si>
  <si>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</si>
  <si>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</si>
  <si>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</si>
  <si>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</si>
  <si>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</si>
  <si>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KS</t>
  </si>
  <si>
    <t>Fakulta bezpečnostního  inženýrství</t>
  </si>
  <si>
    <t>Lumírova</t>
  </si>
  <si>
    <t>630/13</t>
  </si>
  <si>
    <t>700 30</t>
  </si>
  <si>
    <t>Ostrava-Výškovice</t>
  </si>
  <si>
    <t>DNS_PC_ATYP</t>
  </si>
  <si>
    <t>DNS_dalsi_AVT_ATYP</t>
  </si>
  <si>
    <t>DNS_LCD_ATYP</t>
  </si>
  <si>
    <t>DNS_NB_ATYP</t>
  </si>
  <si>
    <t>DNS_NB15"_typ_A</t>
  </si>
  <si>
    <t>DNS_TISK multi ČB</t>
  </si>
  <si>
    <t>DNS_TISK multi barva</t>
  </si>
  <si>
    <t>17. listopadu</t>
  </si>
  <si>
    <t>2172/15</t>
  </si>
  <si>
    <t>708 00</t>
  </si>
  <si>
    <t>Ostrava-Poruba</t>
  </si>
  <si>
    <t>Studentská</t>
  </si>
  <si>
    <t>6231/1B</t>
  </si>
  <si>
    <t>Rektorát</t>
  </si>
  <si>
    <t>17. listopadu</t>
  </si>
  <si>
    <t>Fak. elektrotechniky a informatiky</t>
  </si>
  <si>
    <t>Fakulta hornicko-geologická</t>
  </si>
  <si>
    <t>Fakulta  strojní</t>
  </si>
  <si>
    <t>Karin Mikulová 
karin.mikulova@vsb.cz
+420597321296</t>
  </si>
  <si>
    <t>IT4I</t>
  </si>
  <si>
    <t>Ekonomická fakulta</t>
  </si>
  <si>
    <t>Sokolská</t>
  </si>
  <si>
    <t>702 00</t>
  </si>
  <si>
    <t>Fakulta  stavební</t>
  </si>
  <si>
    <t>DNS_PC_ typ_B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</si>
  <si>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techniky 37/2023</t>
    </r>
  </si>
  <si>
    <t>DNS_Ultrabook13"_typ_B</t>
  </si>
  <si>
    <t>DNS_NB15"_typ_B</t>
  </si>
  <si>
    <t>DNS_PC_typ_C</t>
  </si>
  <si>
    <t>prof. Ing. Radomír Goňo 
radomir.gono@@sb.cz
+420597325913</t>
  </si>
  <si>
    <t>Kateřina Čajkovská 
katerina.cajkovska@vsb.cz
+420597323177</t>
  </si>
  <si>
    <t>Ing. Michal Matloch Porzer, Ph.D. 
michal.matloch.porzer@vsb.cz
+420597323552</t>
  </si>
  <si>
    <t>Petra Frélichová 
petra.frelichova@vsb.cz
+420597325971</t>
  </si>
  <si>
    <t>Michaela Vašutová 
michaela.vasutova@vsb.cz
+420596999450</t>
  </si>
  <si>
    <t>René Horkel 
rene.horkel@vsb.cz
+420597321203</t>
  </si>
  <si>
    <t>Eva Lenartová 
eva.lenartova@vsb.cz
+420597322802</t>
  </si>
  <si>
    <t>Dagmar Adámková 
dagmar.adamkova@vsb.cz
+420597324443</t>
  </si>
  <si>
    <t xml:space="preserve">Barbora Vaclaviková 
barbora.vaclavikova@vsb.cz
</t>
  </si>
  <si>
    <t>Hana Plemeníková 
hana.plemenikova@vsb.cz
+420596991304</t>
  </si>
  <si>
    <t>9870 - CIT</t>
  </si>
  <si>
    <t>HGF - katedra 541</t>
  </si>
  <si>
    <t>CEET, Centrum ENET</t>
  </si>
  <si>
    <t/>
  </si>
  <si>
    <t>Ubytovací služby Stravovací služby</t>
  </si>
  <si>
    <t>1770</t>
  </si>
  <si>
    <t>33</t>
  </si>
  <si>
    <t>Ostrava</t>
  </si>
  <si>
    <t>6202/17</t>
  </si>
  <si>
    <t xml:space="preserve">Ing. Simona Krišáková
simona.krisakova@vsb.cz
+420 596 994 466 </t>
  </si>
  <si>
    <t xml:space="preserve">Vladěna Hlavatá 
vladena.hlavata@vsb.cz
+420 596 994 466 </t>
  </si>
  <si>
    <t xml:space="preserve">Ing. Hana Havlenová
hana.havlenova@vsb.cz
+420 596 992 179 </t>
  </si>
  <si>
    <t>Bc. Darina Cihlářová
darina.cihlarova@vsb.cz
+420 596 999 020</t>
  </si>
  <si>
    <t>Bc. Marie Kubešová
marie.kubesova@vsb.cz
+420 596 995 602</t>
  </si>
  <si>
    <t>Vladěna Hlavatá 
vladena.hlavata@vsb.cz
+420 596 994 466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</si>
</sst>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9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ck"/>
      <bottom/>
    </border>
    <border>
      <left style="medium"/>
      <right style="medium"/>
      <top style="thick"/>
      <bottom style="thick"/>
    </border>
    <border>
      <left/>
      <right/>
      <top style="thick"/>
      <bottom style="thick"/>
    </border>
    <border>
      <left style="medium"/>
      <right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thick"/>
    </border>
    <border>
      <left style="medium"/>
      <right style="medium"/>
      <top/>
      <bottom style="thick"/>
    </border>
    <border>
      <left/>
      <right style="thick"/>
      <top style="thick"/>
      <bottom style="thick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medium"/>
      <right style="medium"/>
      <top style="thick"/>
      <bottom style="medium"/>
    </border>
    <border>
      <left style="thick"/>
      <right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thick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thick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ck"/>
      <top style="thin"/>
      <bottom/>
    </border>
    <border>
      <left style="thin"/>
      <right style="thick"/>
      <top/>
      <bottom style="thin"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/>
    </border>
    <border>
      <left style="thin"/>
      <right style="thick"/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/>
    </xf>
  </cellStyleXfs>
  <cellXfs count="90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Font="1" applyAlignment="1">
      <alignment vertical="top"/>
    </xf>
    <xf numFmtId="0" fontId="1" fillId="0" borderId="2" xfId="0" applyFont="1" applyBorder="1" applyAlignment="1">
      <alignment horizontal="center" vertical="top"/>
    </xf>
    <xf numFmtId="165" fontId="2" fillId="2" borderId="3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165" fontId="0" fillId="0" borderId="0" xfId="0" applyNumberFormat="1" applyAlignment="1">
      <alignment vertical="center"/>
    </xf>
    <xf numFmtId="165" fontId="0" fillId="0" borderId="0" xfId="0" applyNumberFormat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5" fontId="0" fillId="3" borderId="0" xfId="0" applyNumberFormat="1" applyFill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3" fontId="0" fillId="0" borderId="0" xfId="0" applyNumberFormat="1" applyAlignment="1">
      <alignment horizontal="center" vertical="top"/>
    </xf>
    <xf numFmtId="0" fontId="0" fillId="0" borderId="4" xfId="0" applyBorder="1" applyAlignment="1">
      <alignment vertical="top"/>
    </xf>
    <xf numFmtId="165" fontId="0" fillId="0" borderId="6" xfId="0" applyNumberFormat="1" applyFont="1" applyBorder="1" applyAlignment="1">
      <alignment horizontal="right" vertical="center"/>
    </xf>
    <xf numFmtId="165" fontId="0" fillId="3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top" wrapText="1"/>
    </xf>
    <xf numFmtId="0" fontId="0" fillId="0" borderId="4" xfId="0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5" fontId="0" fillId="3" borderId="0" xfId="0" applyNumberForma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165" fontId="0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top"/>
    </xf>
    <xf numFmtId="165" fontId="1" fillId="0" borderId="4" xfId="0" applyNumberFormat="1" applyFont="1" applyBorder="1" applyAlignment="1">
      <alignment vertical="center"/>
    </xf>
    <xf numFmtId="3" fontId="0" fillId="0" borderId="0" xfId="0" applyNumberFormat="1" applyAlignment="1">
      <alignment vertical="top"/>
    </xf>
    <xf numFmtId="0" fontId="0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3" fontId="0" fillId="0" borderId="6" xfId="0" applyNumberForma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6" xfId="0" applyNumberForma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4" borderId="6" xfId="0" applyFill="1" applyBorder="1" applyAlignment="1">
      <alignment vertical="center"/>
    </xf>
    <xf numFmtId="0" fontId="0" fillId="0" borderId="11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4" borderId="6" xfId="0" applyFont="1" applyFill="1" applyBorder="1" applyAlignment="1">
      <alignment vertical="center"/>
    </xf>
    <xf numFmtId="0" fontId="1" fillId="0" borderId="12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165" fontId="0" fillId="3" borderId="0" xfId="0" applyNumberFormat="1" applyFont="1" applyFill="1" applyAlignment="1" applyProtection="1">
      <alignment horizontal="center" vertical="center"/>
      <protection locked="0"/>
    </xf>
    <xf numFmtId="165" fontId="0" fillId="3" borderId="0" xfId="0" applyNumberFormat="1" applyFill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DZ54"/>
  <sheetViews>
    <sheetView tabSelected="1" zoomScale="70" zoomScaleNormal="70" workbookViewId="0" topLeftCell="A1">
      <selection activeCell="A2" sqref="A2:O2"/>
    </sheetView>
  </sheetViews>
  <sheetFormatPr defaultColWidth="9.140625" defaultRowHeight="12.75"/>
  <cols>
    <col min="1" max="1" width="9.8515625" style="8" customWidth="1"/>
    <col min="2" max="2" width="4.8515625" style="21" customWidth="1"/>
    <col min="3" max="3" width="29.00390625" style="0" customWidth="1"/>
    <col min="4" max="4" width="5.8515625" style="6" customWidth="1"/>
    <col min="5" max="5" width="3.8515625" style="6" customWidth="1"/>
    <col min="6" max="6" width="13.57421875" style="0" customWidth="1"/>
    <col min="7" max="7" width="17.140625" style="0" customWidth="1"/>
    <col min="8" max="8" width="21.00390625" style="0" customWidth="1"/>
    <col min="9" max="9" width="19.57421875" style="0" customWidth="1"/>
    <col min="10" max="10" width="31.57421875" style="0" customWidth="1"/>
    <col min="11" max="11" width="30.8515625" style="32" bestFit="1" customWidth="1"/>
    <col min="12" max="12" width="23.8515625" style="0" bestFit="1" customWidth="1"/>
    <col min="13" max="13" width="8.140625" style="0" bestFit="1" customWidth="1"/>
    <col min="14" max="14" width="6.421875" style="0" bestFit="1" customWidth="1"/>
    <col min="15" max="15" width="18.28125" style="32" bestFit="1" customWidth="1"/>
  </cols>
  <sheetData>
    <row r="2" spans="1:15" ht="18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ht="18.5">
      <c r="A3" s="63" t="s">
        <v>60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15" ht="24" customHeight="1">
      <c r="A4" s="64" t="s">
        <v>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</row>
    <row r="5" spans="1:15" ht="4.5" customHeight="1" thickBot="1">
      <c r="A5" s="38"/>
      <c r="B5" s="20"/>
      <c r="C5" s="2"/>
      <c r="D5" s="5"/>
      <c r="E5" s="5"/>
      <c r="F5" s="2"/>
      <c r="G5" s="2"/>
      <c r="H5" s="2"/>
      <c r="I5" s="2"/>
      <c r="J5" s="2"/>
      <c r="K5" s="26"/>
      <c r="L5" s="2"/>
      <c r="M5" s="2"/>
      <c r="N5" s="2"/>
      <c r="O5" s="5"/>
    </row>
    <row r="6" spans="1:130" s="1" customFormat="1" ht="16.4" customHeight="1" thickBot="1" thickTop="1">
      <c r="A6" s="65" t="s">
        <v>2</v>
      </c>
      <c r="B6" s="67" t="s">
        <v>3</v>
      </c>
      <c r="C6" s="69" t="s">
        <v>4</v>
      </c>
      <c r="D6" s="73" t="s">
        <v>5</v>
      </c>
      <c r="E6" s="73" t="s">
        <v>6</v>
      </c>
      <c r="F6" s="53" t="s">
        <v>7</v>
      </c>
      <c r="G6" s="54"/>
      <c r="H6" s="53" t="s">
        <v>8</v>
      </c>
      <c r="I6" s="54"/>
      <c r="J6" s="3" t="s">
        <v>9</v>
      </c>
      <c r="K6" s="73" t="s">
        <v>10</v>
      </c>
      <c r="L6" s="69" t="s">
        <v>11</v>
      </c>
      <c r="M6" s="3" t="s">
        <v>12</v>
      </c>
      <c r="N6" s="69" t="s">
        <v>13</v>
      </c>
      <c r="O6" s="71" t="s">
        <v>14</v>
      </c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</row>
    <row r="7" spans="1:130" s="1" customFormat="1" ht="16.4" customHeight="1" thickBot="1">
      <c r="A7" s="66"/>
      <c r="B7" s="68"/>
      <c r="C7" s="70"/>
      <c r="D7" s="74"/>
      <c r="E7" s="74"/>
      <c r="F7" s="34" t="s">
        <v>15</v>
      </c>
      <c r="G7" s="34" t="s">
        <v>16</v>
      </c>
      <c r="H7" s="34" t="s">
        <v>15</v>
      </c>
      <c r="I7" s="34" t="s">
        <v>16</v>
      </c>
      <c r="J7" s="35" t="s">
        <v>17</v>
      </c>
      <c r="K7" s="74"/>
      <c r="L7" s="70"/>
      <c r="M7" s="35" t="s">
        <v>18</v>
      </c>
      <c r="N7" s="70"/>
      <c r="O7" s="72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</row>
    <row r="8" spans="1:130" s="1" customFormat="1" ht="38.15" customHeight="1" thickBot="1" thickTop="1">
      <c r="A8" s="50">
        <v>60005690</v>
      </c>
      <c r="B8" s="47">
        <v>10</v>
      </c>
      <c r="C8" s="49" t="s">
        <v>59</v>
      </c>
      <c r="D8" s="45">
        <v>1</v>
      </c>
      <c r="E8" s="44" t="s">
        <v>29</v>
      </c>
      <c r="F8" s="24">
        <v>22500</v>
      </c>
      <c r="G8" s="24">
        <f aca="true" t="shared" si="0" ref="G8:G31">D8*F8</f>
        <v>22500</v>
      </c>
      <c r="H8" s="25" t="s">
        <v>19</v>
      </c>
      <c r="I8" s="33" t="e">
        <f aca="true" t="shared" si="1" ref="I8:I31">H8*D8</f>
        <v>#VALUE!</v>
      </c>
      <c r="J8" s="51" t="s">
        <v>64</v>
      </c>
      <c r="K8" s="42" t="s">
        <v>50</v>
      </c>
      <c r="L8" s="42" t="s">
        <v>49</v>
      </c>
      <c r="M8" s="42" t="s">
        <v>43</v>
      </c>
      <c r="N8" s="42" t="s">
        <v>44</v>
      </c>
      <c r="O8" s="43" t="s">
        <v>45</v>
      </c>
      <c r="P8"/>
      <c r="Q8"/>
      <c r="R8"/>
      <c r="S8"/>
      <c r="T8" s="2"/>
      <c r="U8" s="37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</row>
    <row r="9" spans="1:130" s="1" customFormat="1" ht="38.15" customHeight="1" thickBot="1">
      <c r="A9" s="50">
        <v>60005691</v>
      </c>
      <c r="B9" s="47">
        <v>10</v>
      </c>
      <c r="C9" s="49" t="s">
        <v>61</v>
      </c>
      <c r="D9" s="45">
        <v>5</v>
      </c>
      <c r="E9" s="44" t="s">
        <v>29</v>
      </c>
      <c r="F9" s="24">
        <v>27000</v>
      </c>
      <c r="G9" s="24">
        <f t="shared" si="0"/>
        <v>135000</v>
      </c>
      <c r="H9" s="25" t="s">
        <v>19</v>
      </c>
      <c r="I9" s="33" t="e">
        <f t="shared" si="1"/>
        <v>#VALUE!</v>
      </c>
      <c r="J9" s="51" t="s">
        <v>65</v>
      </c>
      <c r="K9" s="42" t="s">
        <v>74</v>
      </c>
      <c r="L9" s="42" t="s">
        <v>49</v>
      </c>
      <c r="M9" s="42" t="s">
        <v>43</v>
      </c>
      <c r="N9" s="42" t="s">
        <v>44</v>
      </c>
      <c r="O9" s="43" t="s">
        <v>45</v>
      </c>
      <c r="P9"/>
      <c r="Q9"/>
      <c r="R9"/>
      <c r="S9"/>
      <c r="T9" s="2"/>
      <c r="U9" s="37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</row>
    <row r="10" spans="1:130" s="1" customFormat="1" ht="38.15" customHeight="1" thickBot="1">
      <c r="A10" s="50">
        <v>60005692</v>
      </c>
      <c r="B10" s="47">
        <v>10</v>
      </c>
      <c r="C10" s="49" t="s">
        <v>38</v>
      </c>
      <c r="D10" s="45">
        <v>1</v>
      </c>
      <c r="E10" s="44" t="s">
        <v>29</v>
      </c>
      <c r="F10" s="24">
        <v>29000</v>
      </c>
      <c r="G10" s="24">
        <f t="shared" si="0"/>
        <v>29000</v>
      </c>
      <c r="H10" s="25" t="s">
        <v>19</v>
      </c>
      <c r="I10" s="33" t="e">
        <f t="shared" si="1"/>
        <v>#VALUE!</v>
      </c>
      <c r="J10" s="51" t="s">
        <v>66</v>
      </c>
      <c r="K10" s="42" t="s">
        <v>75</v>
      </c>
      <c r="L10" s="42" t="s">
        <v>42</v>
      </c>
      <c r="M10" s="42" t="s">
        <v>43</v>
      </c>
      <c r="N10" s="42" t="s">
        <v>44</v>
      </c>
      <c r="O10" s="43" t="s">
        <v>45</v>
      </c>
      <c r="P10"/>
      <c r="Q10"/>
      <c r="R10"/>
      <c r="S10"/>
      <c r="T10" s="2"/>
      <c r="U10" s="37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</row>
    <row r="11" spans="1:130" s="1" customFormat="1" ht="38.15" customHeight="1" thickBot="1">
      <c r="A11" s="50">
        <v>60005694</v>
      </c>
      <c r="B11" s="47">
        <v>10</v>
      </c>
      <c r="C11" s="49" t="s">
        <v>62</v>
      </c>
      <c r="D11" s="45">
        <v>1</v>
      </c>
      <c r="E11" s="44" t="s">
        <v>29</v>
      </c>
      <c r="F11" s="24">
        <v>27000</v>
      </c>
      <c r="G11" s="24">
        <f t="shared" si="0"/>
        <v>27000</v>
      </c>
      <c r="H11" s="25" t="s">
        <v>19</v>
      </c>
      <c r="I11" s="33" t="e">
        <f t="shared" si="1"/>
        <v>#VALUE!</v>
      </c>
      <c r="J11" s="51" t="s">
        <v>67</v>
      </c>
      <c r="K11" s="42" t="s">
        <v>50</v>
      </c>
      <c r="L11" s="42" t="s">
        <v>42</v>
      </c>
      <c r="M11" s="42" t="s">
        <v>43</v>
      </c>
      <c r="N11" s="42" t="s">
        <v>44</v>
      </c>
      <c r="O11" s="43" t="s">
        <v>45</v>
      </c>
      <c r="P11"/>
      <c r="Q11"/>
      <c r="R11"/>
      <c r="S11"/>
      <c r="T11" s="2"/>
      <c r="U11" s="37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</row>
    <row r="12" spans="1:130" s="1" customFormat="1" ht="38.15" customHeight="1" thickBot="1">
      <c r="A12" s="79">
        <v>60005696</v>
      </c>
      <c r="B12" s="47">
        <v>10</v>
      </c>
      <c r="C12" s="49" t="s">
        <v>35</v>
      </c>
      <c r="D12" s="45">
        <v>2</v>
      </c>
      <c r="E12" s="44" t="s">
        <v>29</v>
      </c>
      <c r="F12" s="24">
        <v>45000</v>
      </c>
      <c r="G12" s="24">
        <f t="shared" si="0"/>
        <v>90000</v>
      </c>
      <c r="H12" s="25" t="s">
        <v>19</v>
      </c>
      <c r="I12" s="33" t="e">
        <f t="shared" si="1"/>
        <v>#VALUE!</v>
      </c>
      <c r="J12" s="82" t="s">
        <v>83</v>
      </c>
      <c r="K12" s="75" t="s">
        <v>52</v>
      </c>
      <c r="L12" s="75" t="s">
        <v>42</v>
      </c>
      <c r="M12" s="75" t="s">
        <v>43</v>
      </c>
      <c r="N12" s="75" t="s">
        <v>44</v>
      </c>
      <c r="O12" s="77" t="s">
        <v>45</v>
      </c>
      <c r="P12"/>
      <c r="Q12"/>
      <c r="R12"/>
      <c r="S12"/>
      <c r="T12" s="2"/>
      <c r="U12" s="37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</row>
    <row r="13" spans="1:130" s="1" customFormat="1" ht="38.15" customHeight="1" thickBot="1">
      <c r="A13" s="81"/>
      <c r="B13" s="47">
        <v>20</v>
      </c>
      <c r="C13" s="49" t="s">
        <v>37</v>
      </c>
      <c r="D13" s="45">
        <v>2</v>
      </c>
      <c r="E13" s="89" t="s">
        <v>29</v>
      </c>
      <c r="F13" s="24">
        <v>5000</v>
      </c>
      <c r="G13" s="24">
        <f t="shared" si="0"/>
        <v>10000</v>
      </c>
      <c r="H13" s="25" t="s">
        <v>19</v>
      </c>
      <c r="I13" s="33" t="e">
        <f t="shared" si="1"/>
        <v>#VALUE!</v>
      </c>
      <c r="J13" s="76"/>
      <c r="K13" s="76"/>
      <c r="L13" s="76"/>
      <c r="M13" s="76"/>
      <c r="N13" s="76"/>
      <c r="O13" s="78"/>
      <c r="P13"/>
      <c r="Q13"/>
      <c r="R13"/>
      <c r="S13"/>
      <c r="T13" s="2"/>
      <c r="U13" s="37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</row>
    <row r="14" spans="1:130" s="1" customFormat="1" ht="38.15" customHeight="1" thickBot="1">
      <c r="A14" s="50">
        <v>60005697</v>
      </c>
      <c r="B14" s="47">
        <v>10</v>
      </c>
      <c r="C14" s="49" t="s">
        <v>38</v>
      </c>
      <c r="D14" s="45">
        <v>1</v>
      </c>
      <c r="E14" s="44" t="s">
        <v>29</v>
      </c>
      <c r="F14" s="24">
        <v>40000</v>
      </c>
      <c r="G14" s="24">
        <f aca="true" t="shared" si="2" ref="G14:G17">D14*F14</f>
        <v>40000</v>
      </c>
      <c r="H14" s="25" t="s">
        <v>19</v>
      </c>
      <c r="I14" s="33" t="e">
        <f aca="true" t="shared" si="3" ref="I14:I17">H14*D14</f>
        <v>#VALUE!</v>
      </c>
      <c r="J14" s="51" t="s">
        <v>68</v>
      </c>
      <c r="K14" s="42" t="s">
        <v>76</v>
      </c>
      <c r="L14" s="42" t="s">
        <v>49</v>
      </c>
      <c r="M14" s="42" t="s">
        <v>43</v>
      </c>
      <c r="N14" s="42" t="s">
        <v>44</v>
      </c>
      <c r="O14" s="43" t="s">
        <v>45</v>
      </c>
      <c r="P14"/>
      <c r="Q14"/>
      <c r="R14"/>
      <c r="S14"/>
      <c r="T14" s="2"/>
      <c r="U14" s="37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</row>
    <row r="15" spans="1:130" s="1" customFormat="1" ht="38.15" customHeight="1" thickBot="1">
      <c r="A15" s="79">
        <v>60005698</v>
      </c>
      <c r="B15" s="47">
        <v>10</v>
      </c>
      <c r="C15" s="49" t="s">
        <v>38</v>
      </c>
      <c r="D15" s="45">
        <v>5</v>
      </c>
      <c r="E15" s="44" t="s">
        <v>29</v>
      </c>
      <c r="F15" s="24">
        <v>32000</v>
      </c>
      <c r="G15" s="24">
        <f t="shared" si="2"/>
        <v>160000</v>
      </c>
      <c r="H15" s="25" t="s">
        <v>19</v>
      </c>
      <c r="I15" s="33" t="e">
        <f t="shared" si="3"/>
        <v>#VALUE!</v>
      </c>
      <c r="J15" s="82" t="s">
        <v>84</v>
      </c>
      <c r="K15" s="82" t="s">
        <v>54</v>
      </c>
      <c r="L15" s="75" t="s">
        <v>46</v>
      </c>
      <c r="M15" s="75" t="s">
        <v>47</v>
      </c>
      <c r="N15" s="75" t="s">
        <v>44</v>
      </c>
      <c r="O15" s="77" t="s">
        <v>45</v>
      </c>
      <c r="P15"/>
      <c r="Q15"/>
      <c r="R15"/>
      <c r="S15"/>
      <c r="T15" s="2"/>
      <c r="U15" s="37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</row>
    <row r="16" spans="1:130" s="1" customFormat="1" ht="38.15" customHeight="1" thickBot="1">
      <c r="A16" s="80"/>
      <c r="B16" s="47">
        <v>20</v>
      </c>
      <c r="C16" s="52" t="s">
        <v>36</v>
      </c>
      <c r="D16" s="45">
        <v>3</v>
      </c>
      <c r="E16" s="44" t="s">
        <v>29</v>
      </c>
      <c r="F16" s="24">
        <v>5000</v>
      </c>
      <c r="G16" s="24">
        <f t="shared" si="2"/>
        <v>15000</v>
      </c>
      <c r="H16" s="25" t="s">
        <v>19</v>
      </c>
      <c r="I16" s="33" t="e">
        <f t="shared" si="3"/>
        <v>#VALUE!</v>
      </c>
      <c r="J16" s="83"/>
      <c r="K16" s="83" t="s">
        <v>77</v>
      </c>
      <c r="L16" s="83" t="s">
        <v>46</v>
      </c>
      <c r="M16" s="83" t="s">
        <v>47</v>
      </c>
      <c r="N16" s="83" t="s">
        <v>44</v>
      </c>
      <c r="O16" s="84"/>
      <c r="P16"/>
      <c r="Q16"/>
      <c r="R16"/>
      <c r="S16"/>
      <c r="T16" s="2"/>
      <c r="U16" s="37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</row>
    <row r="17" spans="1:130" s="1" customFormat="1" ht="38.15" customHeight="1" thickBot="1">
      <c r="A17" s="80"/>
      <c r="B17" s="47">
        <v>30</v>
      </c>
      <c r="C17" s="49" t="s">
        <v>37</v>
      </c>
      <c r="D17" s="45">
        <v>4</v>
      </c>
      <c r="E17" s="44" t="s">
        <v>29</v>
      </c>
      <c r="F17" s="24">
        <v>7000</v>
      </c>
      <c r="G17" s="24">
        <f t="shared" si="2"/>
        <v>28000</v>
      </c>
      <c r="H17" s="25" t="s">
        <v>19</v>
      </c>
      <c r="I17" s="33" t="e">
        <f t="shared" si="3"/>
        <v>#VALUE!</v>
      </c>
      <c r="J17" s="83"/>
      <c r="K17" s="83" t="s">
        <v>77</v>
      </c>
      <c r="L17" s="83" t="s">
        <v>46</v>
      </c>
      <c r="M17" s="83" t="s">
        <v>47</v>
      </c>
      <c r="N17" s="83" t="s">
        <v>44</v>
      </c>
      <c r="O17" s="84"/>
      <c r="P17"/>
      <c r="Q17"/>
      <c r="R17"/>
      <c r="S17"/>
      <c r="T17" s="2"/>
      <c r="U17" s="3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</row>
    <row r="18" spans="1:130" s="1" customFormat="1" ht="38.15" customHeight="1" thickBot="1">
      <c r="A18" s="81"/>
      <c r="B18" s="47">
        <v>40</v>
      </c>
      <c r="C18" s="49" t="s">
        <v>37</v>
      </c>
      <c r="D18" s="45">
        <v>1</v>
      </c>
      <c r="E18" s="44" t="s">
        <v>29</v>
      </c>
      <c r="F18" s="24">
        <v>12000</v>
      </c>
      <c r="G18" s="24">
        <f aca="true" t="shared" si="4" ref="G18:G28">D18*F18</f>
        <v>12000</v>
      </c>
      <c r="H18" s="25" t="s">
        <v>19</v>
      </c>
      <c r="I18" s="33" t="e">
        <f aca="true" t="shared" si="5" ref="I18:I28">H18*D18</f>
        <v>#VALUE!</v>
      </c>
      <c r="J18" s="76"/>
      <c r="K18" s="76" t="s">
        <v>77</v>
      </c>
      <c r="L18" s="76" t="s">
        <v>46</v>
      </c>
      <c r="M18" s="76" t="s">
        <v>47</v>
      </c>
      <c r="N18" s="76" t="s">
        <v>44</v>
      </c>
      <c r="O18" s="78"/>
      <c r="P18"/>
      <c r="Q18"/>
      <c r="R18"/>
      <c r="S18"/>
      <c r="T18" s="2"/>
      <c r="U18" s="37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</row>
    <row r="19" spans="1:130" s="1" customFormat="1" ht="38.15" customHeight="1" thickBot="1">
      <c r="A19" s="79">
        <v>60005699</v>
      </c>
      <c r="B19" s="47">
        <v>10</v>
      </c>
      <c r="C19" s="49" t="s">
        <v>35</v>
      </c>
      <c r="D19" s="45">
        <v>4</v>
      </c>
      <c r="E19" s="44" t="s">
        <v>29</v>
      </c>
      <c r="F19" s="24">
        <v>13500</v>
      </c>
      <c r="G19" s="24">
        <f t="shared" si="4"/>
        <v>54000</v>
      </c>
      <c r="H19" s="25" t="s">
        <v>19</v>
      </c>
      <c r="I19" s="33" t="e">
        <f t="shared" si="5"/>
        <v>#VALUE!</v>
      </c>
      <c r="J19" s="75" t="s">
        <v>69</v>
      </c>
      <c r="K19" s="75" t="s">
        <v>78</v>
      </c>
      <c r="L19" s="75" t="s">
        <v>46</v>
      </c>
      <c r="M19" s="75" t="s">
        <v>79</v>
      </c>
      <c r="N19" s="75" t="s">
        <v>44</v>
      </c>
      <c r="O19" s="77" t="s">
        <v>45</v>
      </c>
      <c r="P19"/>
      <c r="Q19"/>
      <c r="R19"/>
      <c r="S19"/>
      <c r="T19" s="2"/>
      <c r="U19" s="37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</row>
    <row r="20" spans="1:130" s="1" customFormat="1" ht="38.15" customHeight="1" thickBot="1">
      <c r="A20" s="81"/>
      <c r="B20" s="47">
        <v>20</v>
      </c>
      <c r="C20" s="49" t="s">
        <v>37</v>
      </c>
      <c r="D20" s="45">
        <v>4</v>
      </c>
      <c r="E20" s="44" t="s">
        <v>29</v>
      </c>
      <c r="F20" s="24">
        <v>5000</v>
      </c>
      <c r="G20" s="24">
        <f t="shared" si="4"/>
        <v>20000</v>
      </c>
      <c r="H20" s="25" t="s">
        <v>19</v>
      </c>
      <c r="I20" s="33" t="e">
        <f t="shared" si="5"/>
        <v>#VALUE!</v>
      </c>
      <c r="J20" s="76"/>
      <c r="K20" s="76" t="s">
        <v>78</v>
      </c>
      <c r="L20" s="76" t="s">
        <v>46</v>
      </c>
      <c r="M20" s="76" t="s">
        <v>79</v>
      </c>
      <c r="N20" s="76" t="s">
        <v>44</v>
      </c>
      <c r="O20" s="78"/>
      <c r="P20"/>
      <c r="Q20"/>
      <c r="R20"/>
      <c r="S20"/>
      <c r="T20" s="2"/>
      <c r="U20" s="37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</row>
    <row r="21" spans="1:130" s="1" customFormat="1" ht="38.15" customHeight="1" thickBot="1">
      <c r="A21" s="50">
        <v>60005700</v>
      </c>
      <c r="B21" s="47">
        <v>10</v>
      </c>
      <c r="C21" s="49" t="s">
        <v>35</v>
      </c>
      <c r="D21" s="45">
        <v>1</v>
      </c>
      <c r="E21" s="44" t="s">
        <v>29</v>
      </c>
      <c r="F21" s="24">
        <v>50000</v>
      </c>
      <c r="G21" s="24">
        <f t="shared" si="4"/>
        <v>50000</v>
      </c>
      <c r="H21" s="25" t="s">
        <v>19</v>
      </c>
      <c r="I21" s="33" t="e">
        <f t="shared" si="5"/>
        <v>#VALUE!</v>
      </c>
      <c r="J21" s="51" t="s">
        <v>70</v>
      </c>
      <c r="K21" s="42" t="s">
        <v>30</v>
      </c>
      <c r="L21" s="42" t="s">
        <v>31</v>
      </c>
      <c r="M21" s="42" t="s">
        <v>32</v>
      </c>
      <c r="N21" s="42" t="s">
        <v>33</v>
      </c>
      <c r="O21" s="43" t="s">
        <v>34</v>
      </c>
      <c r="P21"/>
      <c r="Q21"/>
      <c r="R21"/>
      <c r="S21"/>
      <c r="T21" s="2"/>
      <c r="U21" s="37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</row>
    <row r="22" spans="1:130" s="1" customFormat="1" ht="38.15" customHeight="1" thickBot="1">
      <c r="A22" s="50">
        <v>60005701</v>
      </c>
      <c r="B22" s="47">
        <v>10</v>
      </c>
      <c r="C22" s="49" t="s">
        <v>63</v>
      </c>
      <c r="D22" s="45">
        <v>1</v>
      </c>
      <c r="E22" s="44" t="s">
        <v>29</v>
      </c>
      <c r="F22" s="24">
        <v>40000</v>
      </c>
      <c r="G22" s="24">
        <f t="shared" si="4"/>
        <v>40000</v>
      </c>
      <c r="H22" s="25" t="s">
        <v>19</v>
      </c>
      <c r="I22" s="33" t="e">
        <f t="shared" si="5"/>
        <v>#VALUE!</v>
      </c>
      <c r="J22" s="51" t="s">
        <v>71</v>
      </c>
      <c r="K22" s="42" t="s">
        <v>51</v>
      </c>
      <c r="L22" s="42" t="s">
        <v>42</v>
      </c>
      <c r="M22" s="42" t="s">
        <v>43</v>
      </c>
      <c r="N22" s="42" t="s">
        <v>44</v>
      </c>
      <c r="O22" s="43" t="s">
        <v>45</v>
      </c>
      <c r="P22"/>
      <c r="Q22"/>
      <c r="R22"/>
      <c r="S22"/>
      <c r="T22" s="2"/>
      <c r="U22" s="37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</row>
    <row r="23" spans="1:130" s="1" customFormat="1" ht="38.15" customHeight="1" thickBot="1">
      <c r="A23" s="50">
        <v>60005702</v>
      </c>
      <c r="B23" s="47">
        <v>10</v>
      </c>
      <c r="C23" s="49" t="s">
        <v>39</v>
      </c>
      <c r="D23" s="45">
        <v>1</v>
      </c>
      <c r="E23" s="44" t="s">
        <v>29</v>
      </c>
      <c r="F23" s="24">
        <v>18500</v>
      </c>
      <c r="G23" s="24">
        <f t="shared" si="4"/>
        <v>18500</v>
      </c>
      <c r="H23" s="25" t="s">
        <v>19</v>
      </c>
      <c r="I23" s="33" t="e">
        <f t="shared" si="5"/>
        <v>#VALUE!</v>
      </c>
      <c r="J23" s="51" t="s">
        <v>72</v>
      </c>
      <c r="K23" s="42" t="s">
        <v>52</v>
      </c>
      <c r="L23" s="42" t="s">
        <v>42</v>
      </c>
      <c r="M23" s="42" t="s">
        <v>43</v>
      </c>
      <c r="N23" s="42" t="s">
        <v>44</v>
      </c>
      <c r="O23" s="43" t="s">
        <v>45</v>
      </c>
      <c r="P23"/>
      <c r="Q23"/>
      <c r="R23"/>
      <c r="S23"/>
      <c r="T23" s="2"/>
      <c r="U23" s="37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</row>
    <row r="24" spans="1:130" s="1" customFormat="1" ht="38.15" customHeight="1" thickBot="1">
      <c r="A24" s="50">
        <v>60005703</v>
      </c>
      <c r="B24" s="47">
        <v>10</v>
      </c>
      <c r="C24" s="49" t="s">
        <v>59</v>
      </c>
      <c r="D24" s="45">
        <v>1</v>
      </c>
      <c r="E24" s="44" t="s">
        <v>29</v>
      </c>
      <c r="F24" s="24">
        <v>22500</v>
      </c>
      <c r="G24" s="24">
        <f aca="true" t="shared" si="6" ref="G24">D24*F24</f>
        <v>22500</v>
      </c>
      <c r="H24" s="25" t="s">
        <v>19</v>
      </c>
      <c r="I24" s="33" t="e">
        <f aca="true" t="shared" si="7" ref="I24">H24*D24</f>
        <v>#VALUE!</v>
      </c>
      <c r="J24" s="51" t="s">
        <v>53</v>
      </c>
      <c r="K24" s="42" t="s">
        <v>48</v>
      </c>
      <c r="L24" s="42" t="s">
        <v>49</v>
      </c>
      <c r="M24" s="42" t="s">
        <v>43</v>
      </c>
      <c r="N24" s="42" t="s">
        <v>44</v>
      </c>
      <c r="O24" s="43" t="s">
        <v>45</v>
      </c>
      <c r="P24"/>
      <c r="Q24"/>
      <c r="R24"/>
      <c r="S24"/>
      <c r="T24" s="2"/>
      <c r="U24" s="37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</row>
    <row r="25" spans="1:130" s="1" customFormat="1" ht="38.15" customHeight="1" thickBot="1">
      <c r="A25" s="50">
        <v>60005704</v>
      </c>
      <c r="B25" s="47">
        <v>10</v>
      </c>
      <c r="C25" s="49" t="s">
        <v>38</v>
      </c>
      <c r="D25" s="45">
        <v>1</v>
      </c>
      <c r="E25" s="44" t="s">
        <v>29</v>
      </c>
      <c r="F25" s="24">
        <v>50000</v>
      </c>
      <c r="G25" s="24">
        <f t="shared" si="4"/>
        <v>50000</v>
      </c>
      <c r="H25" s="25" t="s">
        <v>19</v>
      </c>
      <c r="I25" s="33" t="e">
        <f t="shared" si="5"/>
        <v>#VALUE!</v>
      </c>
      <c r="J25" s="48" t="s">
        <v>88</v>
      </c>
      <c r="K25" s="88" t="s">
        <v>54</v>
      </c>
      <c r="L25" s="42" t="s">
        <v>46</v>
      </c>
      <c r="M25" s="42" t="s">
        <v>47</v>
      </c>
      <c r="N25" s="42" t="s">
        <v>44</v>
      </c>
      <c r="O25" s="43" t="s">
        <v>45</v>
      </c>
      <c r="P25"/>
      <c r="Q25"/>
      <c r="R25"/>
      <c r="S25"/>
      <c r="T25" s="2"/>
      <c r="U25" s="37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</row>
    <row r="26" spans="1:130" s="1" customFormat="1" ht="38.15" customHeight="1" thickBot="1">
      <c r="A26" s="50">
        <v>60005705</v>
      </c>
      <c r="B26" s="47">
        <v>10</v>
      </c>
      <c r="C26" s="49" t="s">
        <v>41</v>
      </c>
      <c r="D26" s="45">
        <v>1</v>
      </c>
      <c r="E26" s="44" t="s">
        <v>29</v>
      </c>
      <c r="F26" s="24">
        <v>13000</v>
      </c>
      <c r="G26" s="24">
        <f t="shared" si="4"/>
        <v>13000</v>
      </c>
      <c r="H26" s="25" t="s">
        <v>19</v>
      </c>
      <c r="I26" s="33" t="e">
        <f t="shared" si="5"/>
        <v>#VALUE!</v>
      </c>
      <c r="J26" s="51" t="s">
        <v>73</v>
      </c>
      <c r="K26" s="42" t="s">
        <v>58</v>
      </c>
      <c r="L26" s="42" t="s">
        <v>49</v>
      </c>
      <c r="M26" s="42" t="s">
        <v>43</v>
      </c>
      <c r="N26" s="42" t="s">
        <v>44</v>
      </c>
      <c r="O26" s="43" t="s">
        <v>45</v>
      </c>
      <c r="P26"/>
      <c r="Q26"/>
      <c r="R26"/>
      <c r="S26"/>
      <c r="T26" s="2"/>
      <c r="U26" s="37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</row>
    <row r="27" spans="1:130" s="1" customFormat="1" ht="38.15" customHeight="1" thickBot="1">
      <c r="A27" s="79">
        <v>60005707</v>
      </c>
      <c r="B27" s="47">
        <v>10</v>
      </c>
      <c r="C27" s="49" t="s">
        <v>37</v>
      </c>
      <c r="D27" s="45">
        <v>1</v>
      </c>
      <c r="E27" s="44" t="s">
        <v>29</v>
      </c>
      <c r="F27" s="24">
        <v>5000</v>
      </c>
      <c r="G27" s="24">
        <f t="shared" si="4"/>
        <v>5000</v>
      </c>
      <c r="H27" s="25" t="s">
        <v>19</v>
      </c>
      <c r="I27" s="33" t="e">
        <f t="shared" si="5"/>
        <v>#VALUE!</v>
      </c>
      <c r="J27" s="82" t="s">
        <v>85</v>
      </c>
      <c r="K27" s="75" t="s">
        <v>55</v>
      </c>
      <c r="L27" s="75" t="s">
        <v>56</v>
      </c>
      <c r="M27" s="85">
        <v>33</v>
      </c>
      <c r="N27" s="75" t="s">
        <v>57</v>
      </c>
      <c r="O27" s="77" t="s">
        <v>81</v>
      </c>
      <c r="P27"/>
      <c r="Q27"/>
      <c r="R27"/>
      <c r="S27"/>
      <c r="T27" s="2"/>
      <c r="U27" s="3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</row>
    <row r="28" spans="1:130" s="1" customFormat="1" ht="38.15" customHeight="1" thickBot="1">
      <c r="A28" s="81"/>
      <c r="B28" s="47">
        <v>20</v>
      </c>
      <c r="C28" s="49" t="s">
        <v>40</v>
      </c>
      <c r="D28" s="45">
        <v>1</v>
      </c>
      <c r="E28" s="44" t="s">
        <v>29</v>
      </c>
      <c r="F28" s="24">
        <v>5000</v>
      </c>
      <c r="G28" s="24">
        <f t="shared" si="4"/>
        <v>5000</v>
      </c>
      <c r="H28" s="25" t="s">
        <v>19</v>
      </c>
      <c r="I28" s="33" t="e">
        <f t="shared" si="5"/>
        <v>#VALUE!</v>
      </c>
      <c r="J28" s="76"/>
      <c r="K28" s="76" t="s">
        <v>55</v>
      </c>
      <c r="L28" s="76" t="s">
        <v>56</v>
      </c>
      <c r="M28" s="76" t="s">
        <v>80</v>
      </c>
      <c r="N28" s="76" t="s">
        <v>57</v>
      </c>
      <c r="O28" s="78"/>
      <c r="P28"/>
      <c r="Q28"/>
      <c r="R28"/>
      <c r="S28"/>
      <c r="T28" s="2"/>
      <c r="U28" s="37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</row>
    <row r="29" spans="1:130" s="1" customFormat="1" ht="38.15" customHeight="1" thickBot="1">
      <c r="A29" s="79">
        <v>60005708</v>
      </c>
      <c r="B29" s="47">
        <v>10</v>
      </c>
      <c r="C29" s="49" t="s">
        <v>38</v>
      </c>
      <c r="D29" s="45">
        <v>4</v>
      </c>
      <c r="E29" s="44" t="s">
        <v>29</v>
      </c>
      <c r="F29" s="24">
        <v>24000</v>
      </c>
      <c r="G29" s="24">
        <f t="shared" si="0"/>
        <v>96000</v>
      </c>
      <c r="H29" s="25" t="s">
        <v>19</v>
      </c>
      <c r="I29" s="33" t="e">
        <f t="shared" si="1"/>
        <v>#VALUE!</v>
      </c>
      <c r="J29" s="82" t="s">
        <v>86</v>
      </c>
      <c r="K29" s="75" t="s">
        <v>52</v>
      </c>
      <c r="L29" s="75" t="s">
        <v>46</v>
      </c>
      <c r="M29" s="75" t="s">
        <v>82</v>
      </c>
      <c r="N29" s="86" t="s">
        <v>44</v>
      </c>
      <c r="O29" s="77" t="s">
        <v>45</v>
      </c>
      <c r="P29"/>
      <c r="Q29"/>
      <c r="R29"/>
      <c r="S29"/>
      <c r="T29" s="2"/>
      <c r="U29" s="37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</row>
    <row r="30" spans="1:130" s="1" customFormat="1" ht="38.15" customHeight="1" thickBot="1">
      <c r="A30" s="81"/>
      <c r="B30" s="47">
        <v>20</v>
      </c>
      <c r="C30" s="49" t="s">
        <v>37</v>
      </c>
      <c r="D30" s="45">
        <v>3</v>
      </c>
      <c r="E30" s="44" t="s">
        <v>29</v>
      </c>
      <c r="F30" s="24">
        <v>12000</v>
      </c>
      <c r="G30" s="24">
        <f t="shared" si="0"/>
        <v>36000</v>
      </c>
      <c r="H30" s="25" t="s">
        <v>19</v>
      </c>
      <c r="I30" s="33" t="e">
        <f t="shared" si="1"/>
        <v>#VALUE!</v>
      </c>
      <c r="J30" s="76"/>
      <c r="K30" s="76" t="s">
        <v>77</v>
      </c>
      <c r="L30" s="76" t="s">
        <v>46</v>
      </c>
      <c r="M30" s="76" t="s">
        <v>82</v>
      </c>
      <c r="N30" s="87"/>
      <c r="O30" s="78"/>
      <c r="P30"/>
      <c r="Q30"/>
      <c r="R30"/>
      <c r="S30"/>
      <c r="T30" s="2"/>
      <c r="U30" s="37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</row>
    <row r="31" spans="1:130" s="1" customFormat="1" ht="38.15" customHeight="1" thickBot="1">
      <c r="A31" s="50">
        <v>90012023</v>
      </c>
      <c r="B31" s="47">
        <v>10</v>
      </c>
      <c r="C31" s="49" t="s">
        <v>38</v>
      </c>
      <c r="D31" s="45">
        <v>1</v>
      </c>
      <c r="E31" s="44" t="s">
        <v>29</v>
      </c>
      <c r="F31" s="24">
        <v>33000</v>
      </c>
      <c r="G31" s="24">
        <f t="shared" si="0"/>
        <v>33000</v>
      </c>
      <c r="H31" s="25" t="s">
        <v>19</v>
      </c>
      <c r="I31" s="33" t="e">
        <f t="shared" si="1"/>
        <v>#VALUE!</v>
      </c>
      <c r="J31" s="48" t="s">
        <v>87</v>
      </c>
      <c r="K31" s="42">
        <v>9560</v>
      </c>
      <c r="L31" s="42" t="s">
        <v>49</v>
      </c>
      <c r="M31" s="42" t="s">
        <v>43</v>
      </c>
      <c r="N31" s="42" t="s">
        <v>44</v>
      </c>
      <c r="O31" s="43" t="s">
        <v>45</v>
      </c>
      <c r="P31"/>
      <c r="Q31"/>
      <c r="R31"/>
      <c r="S31"/>
      <c r="T31" s="2"/>
      <c r="U31" s="37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</row>
    <row r="32" spans="1:130" s="1" customFormat="1" ht="15" thickBot="1" thickTop="1">
      <c r="A32" s="60" t="s">
        <v>20</v>
      </c>
      <c r="B32" s="61"/>
      <c r="C32" s="61"/>
      <c r="D32" s="61"/>
      <c r="E32" s="61"/>
      <c r="F32" s="61"/>
      <c r="G32" s="36">
        <f>SUM(G8:G31)</f>
        <v>1011500</v>
      </c>
      <c r="H32" s="23"/>
      <c r="I32" s="23"/>
      <c r="J32" s="23"/>
      <c r="K32" s="27"/>
      <c r="L32" s="13"/>
      <c r="M32" s="13"/>
      <c r="N32" s="13"/>
      <c r="O32" s="39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</row>
    <row r="33" spans="1:130" s="1" customFormat="1" ht="15" thickBot="1" thickTop="1">
      <c r="A33" s="57" t="s">
        <v>21</v>
      </c>
      <c r="B33" s="58"/>
      <c r="C33" s="58"/>
      <c r="D33" s="58"/>
      <c r="E33" s="58"/>
      <c r="F33" s="58"/>
      <c r="G33" s="58"/>
      <c r="H33" s="59"/>
      <c r="I33" s="4" t="e">
        <f>SUM(I8:I31)</f>
        <v>#VALUE!</v>
      </c>
      <c r="J33" s="14"/>
      <c r="K33" s="28"/>
      <c r="L33" s="17"/>
      <c r="M33" s="18"/>
      <c r="N33" s="17"/>
      <c r="O33" s="40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</row>
    <row r="34" spans="1:130" s="1" customFormat="1" ht="13.5" thickBot="1" thickTop="1">
      <c r="A34" s="8" t="s">
        <v>22</v>
      </c>
      <c r="B34" s="10"/>
      <c r="C34" s="7"/>
      <c r="D34" s="8"/>
      <c r="E34" s="7"/>
      <c r="F34" s="9"/>
      <c r="G34" s="9"/>
      <c r="H34" s="7"/>
      <c r="I34" s="7"/>
      <c r="J34" s="7"/>
      <c r="K34" s="29"/>
      <c r="L34" s="7"/>
      <c r="M34" s="8"/>
      <c r="N34" s="7"/>
      <c r="O34" s="41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</row>
    <row r="35" spans="1:130" s="1" customFormat="1" ht="13" thickBot="1">
      <c r="A35" s="8" t="s">
        <v>23</v>
      </c>
      <c r="B35" s="55" t="s">
        <v>19</v>
      </c>
      <c r="C35" s="56"/>
      <c r="D35" s="56"/>
      <c r="E35" s="56"/>
      <c r="F35" s="10" t="s">
        <v>24</v>
      </c>
      <c r="G35" s="7"/>
      <c r="H35" s="11"/>
      <c r="I35" s="7"/>
      <c r="J35" s="8"/>
      <c r="K35" s="29"/>
      <c r="L35" s="7"/>
      <c r="M35" s="8"/>
      <c r="N35" s="7"/>
      <c r="O35" s="41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</row>
    <row r="36" spans="2:15" ht="23.15" customHeight="1">
      <c r="B36" s="10"/>
      <c r="C36" s="7"/>
      <c r="D36" s="8"/>
      <c r="E36" s="7"/>
      <c r="F36" s="11"/>
      <c r="G36" s="11"/>
      <c r="H36" s="12" t="s">
        <v>25</v>
      </c>
      <c r="I36" s="7"/>
      <c r="J36" s="8"/>
      <c r="K36" s="29"/>
      <c r="L36" s="7"/>
      <c r="M36" s="8"/>
      <c r="N36" s="7"/>
      <c r="O36" s="41"/>
    </row>
    <row r="37" spans="2:15" ht="12.75">
      <c r="B37" s="10"/>
      <c r="C37" s="7"/>
      <c r="D37" s="19"/>
      <c r="E37" s="7"/>
      <c r="F37" s="11"/>
      <c r="G37" s="11"/>
      <c r="H37" s="12"/>
      <c r="I37" s="7"/>
      <c r="J37" s="8"/>
      <c r="K37" s="29"/>
      <c r="L37" s="7"/>
      <c r="M37" s="8"/>
      <c r="N37" s="7"/>
      <c r="O37" s="41"/>
    </row>
    <row r="38" spans="2:15" ht="12.75">
      <c r="B38" s="10"/>
      <c r="C38" s="7"/>
      <c r="D38" s="19"/>
      <c r="E38" s="7"/>
      <c r="F38" s="11"/>
      <c r="G38" s="9"/>
      <c r="H38" s="12"/>
      <c r="I38" s="7"/>
      <c r="J38" s="8"/>
      <c r="K38" s="29"/>
      <c r="L38" s="7"/>
      <c r="M38" s="8"/>
      <c r="N38" s="7"/>
      <c r="O38" s="41"/>
    </row>
    <row r="39" spans="2:15" ht="12.75">
      <c r="B39" s="10"/>
      <c r="C39" s="7"/>
      <c r="D39" s="19"/>
      <c r="E39" s="7"/>
      <c r="F39" s="11"/>
      <c r="G39" s="11"/>
      <c r="H39" s="12"/>
      <c r="I39" s="7"/>
      <c r="J39" s="8"/>
      <c r="K39" s="29"/>
      <c r="L39" s="7"/>
      <c r="M39" s="8"/>
      <c r="N39" s="7"/>
      <c r="O39" s="41"/>
    </row>
    <row r="40" spans="2:15" ht="14.5">
      <c r="B40" s="10"/>
      <c r="C40" s="46"/>
      <c r="D40" s="19"/>
      <c r="E40" s="7"/>
      <c r="F40" s="11"/>
      <c r="G40" s="11"/>
      <c r="H40" s="11"/>
      <c r="I40" s="12"/>
      <c r="J40" s="8"/>
      <c r="K40" s="29"/>
      <c r="L40" s="16"/>
      <c r="M40" s="16"/>
      <c r="N40" s="16"/>
      <c r="O40" s="30"/>
    </row>
    <row r="41" spans="2:15" ht="14.5">
      <c r="B41" s="10"/>
      <c r="C41" s="46"/>
      <c r="D41" s="19"/>
      <c r="E41" s="7"/>
      <c r="F41" s="8"/>
      <c r="G41" s="7"/>
      <c r="H41" s="7"/>
      <c r="I41" s="7"/>
      <c r="J41" s="16" t="s">
        <v>26</v>
      </c>
      <c r="K41" s="30"/>
      <c r="L41" s="15"/>
      <c r="M41" s="15"/>
      <c r="N41" s="15"/>
      <c r="O41" s="31"/>
    </row>
    <row r="42" spans="2:15" ht="12.75">
      <c r="B42" s="10"/>
      <c r="C42" s="46"/>
      <c r="D42" s="19"/>
      <c r="E42" s="7"/>
      <c r="F42" s="7"/>
      <c r="G42" s="7"/>
      <c r="H42" s="7"/>
      <c r="I42" s="7"/>
      <c r="J42" s="15" t="s">
        <v>27</v>
      </c>
      <c r="K42" s="31"/>
      <c r="L42" s="15"/>
      <c r="M42" s="15"/>
      <c r="N42" s="15"/>
      <c r="O42" s="31"/>
    </row>
    <row r="43" spans="2:11" ht="12.75">
      <c r="B43" s="10"/>
      <c r="C43" s="46"/>
      <c r="D43" s="19"/>
      <c r="E43" s="7"/>
      <c r="F43" s="7"/>
      <c r="G43" s="7"/>
      <c r="H43" s="7"/>
      <c r="I43" s="7"/>
      <c r="J43" s="15" t="s">
        <v>28</v>
      </c>
      <c r="K43" s="31"/>
    </row>
    <row r="44" spans="3:4" ht="12.75">
      <c r="C44" s="2"/>
      <c r="D44" s="22"/>
    </row>
    <row r="45" spans="3:4" ht="12.75">
      <c r="C45" s="2"/>
      <c r="D45" s="22"/>
    </row>
    <row r="46" spans="3:5" ht="12.75">
      <c r="C46" s="2"/>
      <c r="D46" s="22"/>
      <c r="E46" s="22"/>
    </row>
    <row r="47" ht="12.75">
      <c r="D47" s="22"/>
    </row>
    <row r="48" ht="12.75">
      <c r="D48" s="22"/>
    </row>
    <row r="49" ht="12.75">
      <c r="D49" s="22"/>
    </row>
    <row r="50" spans="4:6" ht="12.75">
      <c r="D50" s="22"/>
      <c r="F50" s="37"/>
    </row>
    <row r="51" ht="12.75">
      <c r="D51" s="22"/>
    </row>
    <row r="54" ht="12.75">
      <c r="D54" s="22"/>
    </row>
  </sheetData>
  <mergeCells count="52">
    <mergeCell ref="A29:A30"/>
    <mergeCell ref="O29:O30"/>
    <mergeCell ref="J29:J30"/>
    <mergeCell ref="K29:K30"/>
    <mergeCell ref="L29:L30"/>
    <mergeCell ref="M29:M30"/>
    <mergeCell ref="N29:N30"/>
    <mergeCell ref="N19:N20"/>
    <mergeCell ref="O19:O20"/>
    <mergeCell ref="A27:A28"/>
    <mergeCell ref="J27:J28"/>
    <mergeCell ref="K27:K28"/>
    <mergeCell ref="L27:L28"/>
    <mergeCell ref="M27:M28"/>
    <mergeCell ref="N27:N28"/>
    <mergeCell ref="O27:O28"/>
    <mergeCell ref="A19:A20"/>
    <mergeCell ref="J19:J20"/>
    <mergeCell ref="K19:K20"/>
    <mergeCell ref="L19:L20"/>
    <mergeCell ref="M19:M20"/>
    <mergeCell ref="F6:G6"/>
    <mergeCell ref="N12:N13"/>
    <mergeCell ref="O12:O13"/>
    <mergeCell ref="A15:A18"/>
    <mergeCell ref="J15:J18"/>
    <mergeCell ref="K15:K18"/>
    <mergeCell ref="L15:L18"/>
    <mergeCell ref="M15:M18"/>
    <mergeCell ref="N15:N18"/>
    <mergeCell ref="O15:O18"/>
    <mergeCell ref="A12:A13"/>
    <mergeCell ref="J12:J13"/>
    <mergeCell ref="K12:K13"/>
    <mergeCell ref="L12:L13"/>
    <mergeCell ref="M12:M13"/>
    <mergeCell ref="H6:I6"/>
    <mergeCell ref="B35:E35"/>
    <mergeCell ref="A33:H33"/>
    <mergeCell ref="A32:F32"/>
    <mergeCell ref="A2:O2"/>
    <mergeCell ref="A3:O3"/>
    <mergeCell ref="A4:O4"/>
    <mergeCell ref="A6:A7"/>
    <mergeCell ref="B6:B7"/>
    <mergeCell ref="C6:C7"/>
    <mergeCell ref="O6:O7"/>
    <mergeCell ref="K6:K7"/>
    <mergeCell ref="L6:L7"/>
    <mergeCell ref="N6:N7"/>
    <mergeCell ref="D6:D7"/>
    <mergeCell ref="E6:E7"/>
  </mergeCells>
  <printOptions/>
  <pageMargins left="0.5511811023622047" right="0.35433070866141736" top="0.3937007874015748" bottom="0.3937007874015748" header="0.5118110236220472" footer="0.5118110236220472"/>
  <pageSetup fitToHeight="1" fitToWidth="1" horizontalDpi="600" verticalDpi="600" orientation="portrait" paperSize="9" scale="4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3ef4d09-7a27-477e-abfe-88d2d0877d3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7" ma:contentTypeDescription="Vytvoří nový dokument" ma:contentTypeScope="" ma:versionID="f035199b373d3beef62a15cfc58dbf28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ff2ffb39a0ce8c2f8e67b21f5f83be5e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_activity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84197F1-44AC-4F35-9772-3DFE815F7A03}">
  <ds:schemaRefs>
    <ds:schemaRef ds:uri="http://schemas.microsoft.com/office/2006/metadata/properties"/>
    <ds:schemaRef ds:uri="63ef4d09-7a27-477e-abfe-88d2d0877d32"/>
    <ds:schemaRef ds:uri="http://purl.org/dc/terms/"/>
    <ds:schemaRef ds:uri="http://schemas.microsoft.com/office/2006/documentManagement/types"/>
    <ds:schemaRef ds:uri="b0e90202-8514-490b-aa47-458e66aada41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36D73CE-7B16-4404-9AD6-E77F58B685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C6A7A32-AAC1-4CC2-A0A8-514AEBF8814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MAT0019</cp:lastModifiedBy>
  <dcterms:created xsi:type="dcterms:W3CDTF">2019-08-01T11:10:14Z</dcterms:created>
  <dcterms:modified xsi:type="dcterms:W3CDTF">2023-09-29T09:51:29Z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