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filterPrivacy="1" defaultThemeVersion="124226"/>
  <bookViews>
    <workbookView xWindow="1490" yWindow="1490" windowWidth="28790" windowHeight="15470" activeTab="0"/>
  </bookViews>
  <sheets>
    <sheet name="instalatersky" sheetId="2" r:id="rId1"/>
  </sheets>
  <definedNames>
    <definedName name="_xlnm.Print_Area" localSheetId="0">'instalatersky'!$A$2:$H$42</definedName>
  </definedNames>
  <calcPr calcId="191029"/>
</workbook>
</file>

<file path=xl/sharedStrings.xml><?xml version="1.0" encoding="utf-8"?>
<sst xmlns="http://schemas.openxmlformats.org/spreadsheetml/2006/main" count="79" uniqueCount="40">
  <si>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</si>
  <si>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</si>
  <si>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</si>
  <si>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</si>
  <si>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</si>
  <si>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</si>
  <si>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</si>
  <si>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</si>
  <si>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</si>
  <si>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</si>
  <si>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</si>
  <si>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</si>
  <si>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</si>
  <si>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</si>
  <si>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</si>
  <si>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</si>
  <si>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ks</t>
  </si>
  <si>
    <t>Mezisoučet za Ubytovací služby a Stravovací služby:</t>
  </si>
  <si>
    <t>Příloha č. 1 - Specifikace předmětu koupě / veřejné zakázky</t>
  </si>
  <si>
    <t>Dodávka do skladu energetiky, převezme Uramová Milena, t.č. 597 321 217, místnost B 109 (Sklad elektro), 17.listopadu 15, Ostrava - Poruba</t>
  </si>
  <si>
    <t>Mezisoučet za sklad energetiky:</t>
  </si>
  <si>
    <t>Mezisoučet za sklad údržby:</t>
  </si>
  <si>
    <t>Předmět dodávky do skladu údržby 976, místnost G112A, na ulici 17. listopadu 15, Ostrava-Poruba, převezme Renáta Polanská, telefon +420597323344</t>
  </si>
  <si>
    <t>Dodávka pro Ubytovací služby a Stravovací služby, převezme Stupková Jaroslava tel. 596996441, sklad údržby - místnost č.A1/16, Studentská 1770/1, Ostrava - Poruba, 700 32</t>
  </si>
  <si>
    <t>Dodávka instalatérského materiálu 8/2023</t>
  </si>
  <si>
    <t>kulový kohout napouštěcí a vypouštěcí 1/2"</t>
  </si>
  <si>
    <t>K-FLEX termopáska samolepicí 3x50mm, délka 15m - černá</t>
  </si>
  <si>
    <t>Třmen DSK 6/4" neboli 1/1/2"(opravná objímka)</t>
  </si>
  <si>
    <t>KS</t>
  </si>
  <si>
    <t>Ruční sprchová koncovka chrom SC.S318</t>
  </si>
  <si>
    <t>Baterie umyvadlová Metalia 55001/1.0  (bez uzávěru výpustí)</t>
  </si>
  <si>
    <t>třmen DSK2/1/2" (opravná objímka)</t>
  </si>
  <si>
    <t>Ventil zahradní 1/2"</t>
  </si>
  <si>
    <t>Ventil kulový 1" DN16</t>
  </si>
  <si>
    <t>Prodloužení mosaz 1/2"x10</t>
  </si>
  <si>
    <t>Páčka wc SLOVARM T 2450/IV</t>
  </si>
  <si>
    <t>ALCAPLAST flexibilní napojení pro wc mísy A 97SN,, průměr 70-110-230-530mm</t>
  </si>
  <si>
    <r>
      <t xml:space="preserve">WC kombi JIKA LYRA PLUS, typ: H 82638600002423 rovný odpad, šířka 360mm, výška 770mm, </t>
    </r>
    <r>
      <rPr>
        <b/>
        <sz val="11"/>
        <color theme="1"/>
        <rFont val="Calibri"/>
        <family val="2"/>
        <scheme val="minor"/>
      </rPr>
      <t xml:space="preserve">hloubka 630mm musí být dodržena </t>
    </r>
  </si>
  <si>
    <t xml:space="preserve">Napouštěcí ventil ALCAPLAST A-17 1/2 spodní </t>
  </si>
  <si>
    <t>Hadička pancéřová 3/8x3/8 40cm, MF vnitřní -venkovní závit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</si>
</sst>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2E2E2E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0" fontId="11" fillId="3" borderId="5" xfId="0" applyFont="1" applyFill="1" applyBorder="1" applyAlignment="1" applyProtection="1">
      <alignment horizontal="center" vertical="center" wrapText="1"/>
      <protection/>
    </xf>
    <xf numFmtId="0" fontId="10" fillId="3" borderId="6" xfId="0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 applyProtection="1">
      <alignment horizontal="center" vertical="center" wrapText="1"/>
      <protection/>
    </xf>
    <xf numFmtId="164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 applyProtection="1">
      <alignment horizontal="right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13" fillId="0" borderId="1" xfId="0" applyFont="1" applyBorder="1" applyAlignment="1">
      <alignment horizontal="center" vertical="center"/>
    </xf>
    <xf numFmtId="164" fontId="2" fillId="0" borderId="2" xfId="0" applyNumberFormat="1" applyFont="1" applyBorder="1"/>
    <xf numFmtId="164" fontId="2" fillId="0" borderId="1" xfId="0" applyNumberFormat="1" applyFont="1" applyBorder="1"/>
    <xf numFmtId="1" fontId="13" fillId="0" borderId="1" xfId="0" applyNumberFormat="1" applyFont="1" applyBorder="1" applyAlignment="1">
      <alignment horizontal="center" vertical="center"/>
    </xf>
    <xf numFmtId="164" fontId="2" fillId="4" borderId="2" xfId="0" applyNumberFormat="1" applyFont="1" applyFill="1" applyBorder="1" applyAlignment="1" applyProtection="1">
      <alignment vertical="center" wrapText="1"/>
      <protection locked="0"/>
    </xf>
    <xf numFmtId="164" fontId="2" fillId="0" borderId="12" xfId="0" applyNumberFormat="1" applyFont="1" applyBorder="1"/>
    <xf numFmtId="164" fontId="2" fillId="2" borderId="12" xfId="0" applyNumberFormat="1" applyFont="1" applyFill="1" applyBorder="1" applyAlignment="1" applyProtection="1">
      <alignment horizontal="right" vertical="center"/>
      <protection locked="0"/>
    </xf>
    <xf numFmtId="164" fontId="0" fillId="0" borderId="13" xfId="0" applyNumberFormat="1" applyFont="1" applyBorder="1" applyAlignment="1">
      <alignment horizontal="right" vertical="center"/>
    </xf>
    <xf numFmtId="1" fontId="13" fillId="0" borderId="14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3" fillId="0" borderId="15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64" fontId="6" fillId="0" borderId="6" xfId="0" applyNumberFormat="1" applyFont="1" applyFill="1" applyBorder="1" applyAlignment="1" applyProtection="1">
      <alignment horizontal="right" vertical="center"/>
      <protection/>
    </xf>
    <xf numFmtId="164" fontId="6" fillId="0" borderId="7" xfId="0" applyNumberFormat="1" applyFont="1" applyFill="1" applyBorder="1" applyAlignment="1" applyProtection="1">
      <alignment horizontal="right" vertical="center"/>
      <protection/>
    </xf>
    <xf numFmtId="164" fontId="6" fillId="0" borderId="11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/>
    </xf>
    <xf numFmtId="0" fontId="14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4" fontId="0" fillId="0" borderId="12" xfId="0" applyNumberFormat="1" applyFont="1" applyBorder="1" applyAlignment="1">
      <alignment horizontal="center"/>
    </xf>
    <xf numFmtId="0" fontId="13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wrapText="1"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wrapText="1"/>
    </xf>
    <xf numFmtId="4" fontId="0" fillId="0" borderId="1" xfId="0" applyNumberFormat="1" applyFont="1" applyBorder="1"/>
    <xf numFmtId="0" fontId="0" fillId="0" borderId="1" xfId="0" applyFont="1" applyBorder="1" applyAlignment="1">
      <alignment wrapText="1"/>
    </xf>
    <xf numFmtId="4" fontId="13" fillId="0" borderId="1" xfId="0" applyNumberFormat="1" applyFont="1" applyBorder="1"/>
    <xf numFmtId="4" fontId="0" fillId="0" borderId="1" xfId="0" applyNumberFormat="1" applyFont="1" applyBorder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  <cellStyle name="Normální 5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62"/>
  <sheetViews>
    <sheetView tabSelected="1" zoomScale="70" zoomScaleNormal="70" workbookViewId="0" topLeftCell="A1">
      <selection activeCell="A2" sqref="A2:H2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1.57421875" style="1" customWidth="1"/>
    <col min="5" max="5" width="0.2890625" style="6" hidden="1" customWidth="1"/>
    <col min="6" max="6" width="23.7109375" style="6" hidden="1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58" t="s">
        <v>18</v>
      </c>
      <c r="B2" s="58"/>
      <c r="C2" s="58"/>
      <c r="D2" s="58"/>
      <c r="E2" s="58"/>
      <c r="F2" s="58"/>
      <c r="G2" s="58"/>
      <c r="H2" s="58"/>
    </row>
    <row r="3" spans="1:8" s="3" customFormat="1" ht="18.5">
      <c r="A3" s="59" t="s">
        <v>24</v>
      </c>
      <c r="B3" s="58"/>
      <c r="C3" s="58"/>
      <c r="D3" s="58"/>
      <c r="E3" s="58"/>
      <c r="F3" s="58"/>
      <c r="G3" s="58"/>
      <c r="H3" s="58"/>
    </row>
    <row r="4" spans="1:8" s="3" customFormat="1" ht="19" thickBot="1">
      <c r="A4" s="13"/>
      <c r="B4" s="28"/>
      <c r="C4" s="13"/>
      <c r="D4" s="13"/>
      <c r="E4" s="13"/>
      <c r="F4" s="13"/>
      <c r="G4" s="13"/>
      <c r="H4" s="13"/>
    </row>
    <row r="5" spans="1:8" s="9" customFormat="1" ht="60" customHeight="1" thickBot="1">
      <c r="A5" s="16" t="s">
        <v>12</v>
      </c>
      <c r="B5" s="29" t="s">
        <v>13</v>
      </c>
      <c r="C5" s="17" t="s">
        <v>14</v>
      </c>
      <c r="D5" s="34" t="s">
        <v>22</v>
      </c>
      <c r="E5" s="18" t="s">
        <v>3</v>
      </c>
      <c r="F5" s="18" t="s">
        <v>4</v>
      </c>
      <c r="G5" s="19" t="s">
        <v>1</v>
      </c>
      <c r="H5" s="20" t="s">
        <v>2</v>
      </c>
    </row>
    <row r="6" spans="1:8" s="9" customFormat="1" ht="15" customHeight="1">
      <c r="A6" s="44">
        <v>1</v>
      </c>
      <c r="B6" s="67">
        <v>1</v>
      </c>
      <c r="C6" s="67" t="s">
        <v>16</v>
      </c>
      <c r="D6" s="68" t="s">
        <v>27</v>
      </c>
      <c r="E6" s="40"/>
      <c r="F6" s="37">
        <f aca="true" t="shared" si="0" ref="F6">SUM(E6*B6)</f>
        <v>0</v>
      </c>
      <c r="G6" s="12" t="s">
        <v>11</v>
      </c>
      <c r="H6" s="14" t="e">
        <f aca="true" t="shared" si="1" ref="H6">B6*G6</f>
        <v>#VALUE!</v>
      </c>
    </row>
    <row r="7" spans="1:8" ht="15">
      <c r="A7" s="50">
        <v>2</v>
      </c>
      <c r="B7" s="69">
        <v>10</v>
      </c>
      <c r="C7" s="69" t="s">
        <v>28</v>
      </c>
      <c r="D7" s="70" t="s">
        <v>29</v>
      </c>
      <c r="E7" s="38"/>
      <c r="F7" s="38">
        <f aca="true" t="shared" si="2" ref="F7">SUM(E7*B7)</f>
        <v>0</v>
      </c>
      <c r="G7" s="2" t="s">
        <v>11</v>
      </c>
      <c r="H7" s="15" t="e">
        <f aca="true" t="shared" si="3" ref="H7">B7*G7</f>
        <v>#VALUE!</v>
      </c>
    </row>
    <row r="8" spans="1:8" ht="15">
      <c r="A8" s="45">
        <v>3</v>
      </c>
      <c r="B8" s="69">
        <v>6</v>
      </c>
      <c r="C8" s="69" t="s">
        <v>16</v>
      </c>
      <c r="D8" s="71" t="s">
        <v>30</v>
      </c>
      <c r="E8" s="38"/>
      <c r="F8" s="38">
        <f aca="true" t="shared" si="4" ref="F8:F12">SUM(E8*B8)</f>
        <v>0</v>
      </c>
      <c r="G8" s="2" t="s">
        <v>11</v>
      </c>
      <c r="H8" s="15" t="e">
        <f aca="true" t="shared" si="5" ref="H8:H12">B8*G8</f>
        <v>#VALUE!</v>
      </c>
    </row>
    <row r="9" spans="1:8" ht="15">
      <c r="A9" s="50">
        <v>4</v>
      </c>
      <c r="B9" s="69">
        <v>1</v>
      </c>
      <c r="C9" s="69" t="s">
        <v>16</v>
      </c>
      <c r="D9" s="71" t="s">
        <v>31</v>
      </c>
      <c r="E9" s="38"/>
      <c r="F9" s="38">
        <f t="shared" si="4"/>
        <v>0</v>
      </c>
      <c r="G9" s="2" t="s">
        <v>11</v>
      </c>
      <c r="H9" s="15" t="e">
        <f t="shared" si="5"/>
        <v>#VALUE!</v>
      </c>
    </row>
    <row r="10" spans="1:8" ht="15">
      <c r="A10" s="45">
        <v>5</v>
      </c>
      <c r="B10" s="69">
        <v>10</v>
      </c>
      <c r="C10" s="69" t="s">
        <v>16</v>
      </c>
      <c r="D10" s="71" t="s">
        <v>32</v>
      </c>
      <c r="E10" s="38"/>
      <c r="F10" s="38">
        <f t="shared" si="4"/>
        <v>0</v>
      </c>
      <c r="G10" s="2" t="s">
        <v>11</v>
      </c>
      <c r="H10" s="15" t="e">
        <f t="shared" si="5"/>
        <v>#VALUE!</v>
      </c>
    </row>
    <row r="11" spans="1:8" ht="15">
      <c r="A11" s="50">
        <v>6</v>
      </c>
      <c r="B11" s="69">
        <v>1</v>
      </c>
      <c r="C11" s="69" t="s">
        <v>16</v>
      </c>
      <c r="D11" s="71" t="s">
        <v>33</v>
      </c>
      <c r="E11" s="38"/>
      <c r="F11" s="38">
        <f t="shared" si="4"/>
        <v>0</v>
      </c>
      <c r="G11" s="2" t="s">
        <v>11</v>
      </c>
      <c r="H11" s="15" t="e">
        <f t="shared" si="5"/>
        <v>#VALUE!</v>
      </c>
    </row>
    <row r="12" spans="1:8" ht="15" thickBot="1">
      <c r="A12" s="45">
        <v>7</v>
      </c>
      <c r="B12" s="69">
        <v>10</v>
      </c>
      <c r="C12" s="69" t="s">
        <v>16</v>
      </c>
      <c r="D12" s="71" t="s">
        <v>34</v>
      </c>
      <c r="E12" s="38"/>
      <c r="F12" s="38">
        <f t="shared" si="4"/>
        <v>0</v>
      </c>
      <c r="G12" s="2" t="s">
        <v>11</v>
      </c>
      <c r="H12" s="15" t="e">
        <f t="shared" si="5"/>
        <v>#VALUE!</v>
      </c>
    </row>
    <row r="13" spans="1:8" ht="19" thickBot="1">
      <c r="A13" s="46"/>
      <c r="B13" s="47"/>
      <c r="C13" s="48"/>
      <c r="D13" s="35" t="s">
        <v>21</v>
      </c>
      <c r="E13" s="53">
        <f>SUM(F6:F12)</f>
        <v>0</v>
      </c>
      <c r="F13" s="53"/>
      <c r="G13" s="53" t="e">
        <f>SUM(H6:H12)</f>
        <v>#VALUE!</v>
      </c>
      <c r="H13" s="54"/>
    </row>
    <row r="14" spans="1:8" ht="19" thickBot="1">
      <c r="A14" s="49"/>
      <c r="B14" s="49"/>
      <c r="C14" s="49"/>
      <c r="D14" s="10"/>
      <c r="E14" s="11"/>
      <c r="F14" s="11"/>
      <c r="G14" s="11"/>
      <c r="H14" s="11"/>
    </row>
    <row r="15" spans="1:8" ht="49.5" customHeight="1" thickBot="1">
      <c r="A15" s="16" t="s">
        <v>12</v>
      </c>
      <c r="B15" s="17" t="s">
        <v>13</v>
      </c>
      <c r="C15" s="17" t="s">
        <v>14</v>
      </c>
      <c r="D15" s="33" t="s">
        <v>19</v>
      </c>
      <c r="E15" s="18" t="s">
        <v>3</v>
      </c>
      <c r="F15" s="18" t="s">
        <v>4</v>
      </c>
      <c r="G15" s="19" t="s">
        <v>1</v>
      </c>
      <c r="H15" s="20" t="s">
        <v>2</v>
      </c>
    </row>
    <row r="16" spans="1:8" s="9" customFormat="1" ht="15" customHeight="1">
      <c r="A16" s="44">
        <v>1</v>
      </c>
      <c r="B16" s="60">
        <v>10</v>
      </c>
      <c r="C16" s="60" t="s">
        <v>16</v>
      </c>
      <c r="D16" s="61" t="s">
        <v>25</v>
      </c>
      <c r="E16" s="62">
        <v>70</v>
      </c>
      <c r="F16" s="37">
        <f aca="true" t="shared" si="6" ref="F16:F17">SUM(E16*B16)</f>
        <v>700</v>
      </c>
      <c r="G16" s="12" t="s">
        <v>11</v>
      </c>
      <c r="H16" s="14" t="e">
        <f aca="true" t="shared" si="7" ref="H16:H17">B16*G16</f>
        <v>#VALUE!</v>
      </c>
    </row>
    <row r="17" spans="1:8" ht="15" thickBot="1">
      <c r="A17" s="63">
        <v>2</v>
      </c>
      <c r="B17" s="64">
        <v>5</v>
      </c>
      <c r="C17" s="64" t="s">
        <v>16</v>
      </c>
      <c r="D17" s="65" t="s">
        <v>26</v>
      </c>
      <c r="E17" s="66">
        <v>444</v>
      </c>
      <c r="F17" s="41">
        <f t="shared" si="6"/>
        <v>2220</v>
      </c>
      <c r="G17" s="42" t="s">
        <v>11</v>
      </c>
      <c r="H17" s="43" t="e">
        <f t="shared" si="7"/>
        <v>#VALUE!</v>
      </c>
    </row>
    <row r="18" spans="1:8" s="9" customFormat="1" ht="15" customHeight="1" thickBot="1">
      <c r="A18" s="46"/>
      <c r="B18" s="48"/>
      <c r="C18" s="48"/>
      <c r="D18" s="32" t="s">
        <v>20</v>
      </c>
      <c r="E18" s="55">
        <f>SUM(F16:F17)</f>
        <v>2920</v>
      </c>
      <c r="F18" s="53"/>
      <c r="G18" s="53" t="e">
        <f>SUM(H16:H17)</f>
        <v>#VALUE!</v>
      </c>
      <c r="H18" s="54"/>
    </row>
    <row r="19" spans="1:8" s="9" customFormat="1" ht="15" customHeight="1">
      <c r="A19" s="49"/>
      <c r="B19" s="49"/>
      <c r="C19" s="49"/>
      <c r="D19" s="10"/>
      <c r="E19" s="11"/>
      <c r="F19" s="11"/>
      <c r="G19" s="11"/>
      <c r="H19" s="11"/>
    </row>
    <row r="20" spans="1:8" ht="19" thickBot="1">
      <c r="A20" s="49"/>
      <c r="B20" s="49"/>
      <c r="C20" s="49"/>
      <c r="D20" s="10"/>
      <c r="E20" s="11"/>
      <c r="F20" s="11"/>
      <c r="G20" s="11"/>
      <c r="H20" s="11"/>
    </row>
    <row r="21" spans="1:8" ht="65.15" customHeight="1" thickBot="1">
      <c r="A21" s="16" t="s">
        <v>12</v>
      </c>
      <c r="B21" s="17" t="s">
        <v>13</v>
      </c>
      <c r="C21" s="17" t="s">
        <v>14</v>
      </c>
      <c r="D21" s="33" t="s">
        <v>23</v>
      </c>
      <c r="E21" s="18" t="s">
        <v>3</v>
      </c>
      <c r="F21" s="18" t="s">
        <v>4</v>
      </c>
      <c r="G21" s="19" t="s">
        <v>1</v>
      </c>
      <c r="H21" s="20" t="s">
        <v>2</v>
      </c>
    </row>
    <row r="22" spans="1:8" s="9" customFormat="1" ht="15" customHeight="1">
      <c r="A22" s="44">
        <v>1</v>
      </c>
      <c r="B22" s="39">
        <v>30</v>
      </c>
      <c r="C22" s="36" t="s">
        <v>16</v>
      </c>
      <c r="D22" s="72" t="s">
        <v>35</v>
      </c>
      <c r="E22" s="73">
        <v>45</v>
      </c>
      <c r="F22" s="37">
        <f aca="true" t="shared" si="8" ref="F22">SUM(E22*B22)</f>
        <v>1350</v>
      </c>
      <c r="G22" s="12" t="s">
        <v>11</v>
      </c>
      <c r="H22" s="14" t="e">
        <f aca="true" t="shared" si="9" ref="H22">B22*G22</f>
        <v>#VALUE!</v>
      </c>
    </row>
    <row r="23" spans="1:8" s="9" customFormat="1" ht="15" customHeight="1">
      <c r="A23" s="45">
        <v>2</v>
      </c>
      <c r="B23" s="39">
        <v>4</v>
      </c>
      <c r="C23" s="36" t="s">
        <v>16</v>
      </c>
      <c r="D23" s="74" t="s">
        <v>36</v>
      </c>
      <c r="E23" s="75">
        <v>69</v>
      </c>
      <c r="F23" s="38">
        <f aca="true" t="shared" si="10" ref="F23:F26">SUM(E23*B23)</f>
        <v>276</v>
      </c>
      <c r="G23" s="2" t="s">
        <v>11</v>
      </c>
      <c r="H23" s="15" t="e">
        <f aca="true" t="shared" si="11" ref="H23:H26">B23*G23</f>
        <v>#VALUE!</v>
      </c>
    </row>
    <row r="24" spans="1:8" s="9" customFormat="1" ht="15" customHeight="1">
      <c r="A24" s="45">
        <v>3</v>
      </c>
      <c r="B24" s="39">
        <v>4</v>
      </c>
      <c r="C24" s="36" t="s">
        <v>16</v>
      </c>
      <c r="D24" s="74" t="s">
        <v>37</v>
      </c>
      <c r="E24" s="73">
        <v>2514</v>
      </c>
      <c r="F24" s="38">
        <f t="shared" si="10"/>
        <v>10056</v>
      </c>
      <c r="G24" s="2" t="s">
        <v>11</v>
      </c>
      <c r="H24" s="15" t="e">
        <f t="shared" si="11"/>
        <v>#VALUE!</v>
      </c>
    </row>
    <row r="25" spans="1:8" s="9" customFormat="1" ht="15" customHeight="1">
      <c r="A25" s="45">
        <v>4</v>
      </c>
      <c r="B25" s="39">
        <v>20</v>
      </c>
      <c r="C25" s="36" t="s">
        <v>16</v>
      </c>
      <c r="D25" s="72" t="s">
        <v>38</v>
      </c>
      <c r="E25" s="76">
        <v>90</v>
      </c>
      <c r="F25" s="38">
        <f t="shared" si="10"/>
        <v>1800</v>
      </c>
      <c r="G25" s="2" t="s">
        <v>11</v>
      </c>
      <c r="H25" s="15" t="e">
        <f t="shared" si="11"/>
        <v>#VALUE!</v>
      </c>
    </row>
    <row r="26" spans="1:8" s="9" customFormat="1" ht="15" customHeight="1" thickBot="1">
      <c r="A26" s="45">
        <v>5</v>
      </c>
      <c r="B26" s="39">
        <v>10</v>
      </c>
      <c r="C26" s="36" t="s">
        <v>16</v>
      </c>
      <c r="D26" s="74" t="s">
        <v>39</v>
      </c>
      <c r="E26" s="75">
        <v>47</v>
      </c>
      <c r="F26" s="38">
        <f t="shared" si="10"/>
        <v>470</v>
      </c>
      <c r="G26" s="2" t="s">
        <v>11</v>
      </c>
      <c r="H26" s="15" t="e">
        <f t="shared" si="11"/>
        <v>#VALUE!</v>
      </c>
    </row>
    <row r="27" spans="1:8" ht="19" thickBot="1">
      <c r="A27" s="25"/>
      <c r="B27" s="30"/>
      <c r="C27" s="26"/>
      <c r="D27" s="32" t="s">
        <v>17</v>
      </c>
      <c r="E27" s="55">
        <f>SUM(F22:F26)</f>
        <v>13952</v>
      </c>
      <c r="F27" s="53"/>
      <c r="G27" s="53" t="e">
        <f>SUM(H22:H26)</f>
        <v>#VALUE!</v>
      </c>
      <c r="H27" s="54"/>
    </row>
    <row r="28" spans="1:8" ht="19" thickBot="1">
      <c r="A28" s="25"/>
      <c r="B28" s="30"/>
      <c r="C28" s="26"/>
      <c r="D28" s="27" t="s">
        <v>5</v>
      </c>
      <c r="E28" s="55"/>
      <c r="F28" s="53"/>
      <c r="G28" s="53" t="e">
        <f>G13+G18+G27</f>
        <v>#VALUE!</v>
      </c>
      <c r="H28" s="54"/>
    </row>
    <row r="29" spans="1:8" ht="18.5">
      <c r="A29" s="21"/>
      <c r="B29" s="31"/>
      <c r="C29" s="22"/>
      <c r="D29" s="23"/>
      <c r="E29" s="24"/>
      <c r="F29" s="24"/>
      <c r="G29" s="24"/>
      <c r="H29" s="24"/>
    </row>
    <row r="30" spans="1:8" ht="15">
      <c r="A30" s="57" t="s">
        <v>15</v>
      </c>
      <c r="B30" s="57"/>
      <c r="C30" s="57"/>
      <c r="D30" s="57"/>
      <c r="E30" s="57"/>
      <c r="F30" s="57"/>
      <c r="G30" s="57"/>
      <c r="H30" s="57"/>
    </row>
    <row r="31" ht="15">
      <c r="A31" s="5"/>
    </row>
    <row r="32" spans="1:7" ht="15">
      <c r="A32" s="7" t="s">
        <v>0</v>
      </c>
      <c r="B32" s="56" t="s">
        <v>8</v>
      </c>
      <c r="C32" s="56"/>
      <c r="D32" s="56"/>
      <c r="G32" s="8" t="s">
        <v>7</v>
      </c>
    </row>
    <row r="39" spans="4:8" ht="15">
      <c r="D39" s="52" t="s">
        <v>6</v>
      </c>
      <c r="E39" s="52"/>
      <c r="F39" s="52"/>
      <c r="G39" s="52"/>
      <c r="H39" s="52"/>
    </row>
    <row r="40" spans="4:8" ht="15">
      <c r="D40" s="51" t="s">
        <v>9</v>
      </c>
      <c r="E40" s="51"/>
      <c r="F40" s="51"/>
      <c r="G40" s="51"/>
      <c r="H40" s="51"/>
    </row>
    <row r="41" spans="4:8" ht="15">
      <c r="D41" s="51" t="s">
        <v>10</v>
      </c>
      <c r="E41" s="51"/>
      <c r="F41" s="51"/>
      <c r="G41" s="51"/>
      <c r="H41" s="51"/>
    </row>
    <row r="1041362" spans="1:8" ht="15">
      <c r="A1041362" s="1"/>
      <c r="C1041362" s="1"/>
      <c r="E1041362" s="1"/>
      <c r="F1041362" s="6">
        <f>SUM(F2:F1041361)</f>
        <v>16872</v>
      </c>
      <c r="G1041362" s="1"/>
      <c r="H1041362" s="1"/>
    </row>
  </sheetData>
  <sheetProtection selectLockedCells="1"/>
  <mergeCells count="15">
    <mergeCell ref="A2:H2"/>
    <mergeCell ref="A3:H3"/>
    <mergeCell ref="E27:F27"/>
    <mergeCell ref="G27:H27"/>
    <mergeCell ref="E28:F28"/>
    <mergeCell ref="G28:H28"/>
    <mergeCell ref="D41:H41"/>
    <mergeCell ref="D39:H39"/>
    <mergeCell ref="D40:H40"/>
    <mergeCell ref="E13:F13"/>
    <mergeCell ref="G13:H13"/>
    <mergeCell ref="E18:F18"/>
    <mergeCell ref="G18:H18"/>
    <mergeCell ref="B32:D32"/>
    <mergeCell ref="A30:H30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C0BA33-9A04-400F-BE4F-4E38DA51F5BB}">
  <ds:schemaRefs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2023-09-15T09:09:46Z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