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<sst xmlns="http://schemas.openxmlformats.org/spreadsheetml/2006/main" count="226" uniqueCount="70">
  <si>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</si>
  <si>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</si>
  <si>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</si>
  <si>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</si>
  <si>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</si>
  <si>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</si>
  <si>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</si>
  <si>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</si>
  <si>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</si>
  <si>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</si>
  <si>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</si>
  <si>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</si>
  <si>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</si>
  <si>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</si>
  <si>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</si>
  <si>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</si>
  <si>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</si>
  <si>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</si>
  <si>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</si>
  <si>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</si>
  <si>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</si>
  <si>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</si>
  <si>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</si>
  <si>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</si>
  <si>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</si>
  <si>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</si>
  <si>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</si>
  <si>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</si>
  <si>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</si>
  <si>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</si>
  <si>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Rektorát</t>
  </si>
  <si>
    <t>17. listopadu</t>
  </si>
  <si>
    <t>2172/15</t>
  </si>
  <si>
    <t>708 00</t>
  </si>
  <si>
    <t>Ostrava-Poruba</t>
  </si>
  <si>
    <t>DNS_PC_ATYP</t>
  </si>
  <si>
    <t>17. listopadu</t>
  </si>
  <si>
    <t>Fak. elektrotechniky a informatiky</t>
  </si>
  <si>
    <t>Karin Mikulová 
karin.mikulova@vsb.cz
+420597321296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</si>
  <si>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30/2023</t>
    </r>
  </si>
  <si>
    <t>DNS_LCD27" Výškově stavitelný</t>
  </si>
  <si>
    <t>DNS_TABLET_ATYP</t>
  </si>
  <si>
    <t>DNS_NB15"_typ_B</t>
  </si>
  <si>
    <t>DNS_Ultrabook13"_typ_B</t>
  </si>
  <si>
    <t>DNS_NB_ATYP</t>
  </si>
  <si>
    <t>DNS_LCD_ATYP</t>
  </si>
  <si>
    <t>DNS_NB15"_typ_A</t>
  </si>
  <si>
    <t>DNS_TISK ČB</t>
  </si>
  <si>
    <t>DNS_LCD27"_4K</t>
  </si>
  <si>
    <t>CEET, VEC</t>
  </si>
  <si>
    <t>Fakulta bezpečnostního  inženýrství</t>
  </si>
  <si>
    <t>Lumírova</t>
  </si>
  <si>
    <t>630/13</t>
  </si>
  <si>
    <t>700 30</t>
  </si>
  <si>
    <t>Ostrava-Výškovice</t>
  </si>
  <si>
    <t>budova N</t>
  </si>
  <si>
    <t>Studentská</t>
  </si>
  <si>
    <t>11/1767</t>
  </si>
  <si>
    <t>Ekonomická fakulta</t>
  </si>
  <si>
    <t>Sokolská</t>
  </si>
  <si>
    <t>33</t>
  </si>
  <si>
    <t>702 00</t>
  </si>
  <si>
    <t>Ostrava</t>
  </si>
  <si>
    <t>Fakulta hornicko-geologická</t>
  </si>
  <si>
    <t>Ing. Petra Florčinská 
petra.florcinska@vsb.cz
+420597324402</t>
  </si>
  <si>
    <t>Bc. Jana Skopalová 
jana.skopalova@vsb.cz
+420597322826</t>
  </si>
  <si>
    <t>Hana Havlenová 
hana.havlenova@vsb.cz
+420597322179</t>
  </si>
  <si>
    <t>Ing. Jiří Švub,Ph.D. 
jiri.svub@vsb.cz
+420597323353</t>
  </si>
  <si>
    <t>doc. Ing. Radovan Hájovský, Ph.D. 
radovan.hajovsky@vsb.cz
+420607217721</t>
  </si>
  <si>
    <t xml:space="preserve"> Bc. Lucie Hurníková
lucie.hurnikova@vsb.cz
+420 596 991 545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</si>
</sst>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9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4" borderId="6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9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.5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4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67" t="s">
        <v>2</v>
      </c>
      <c r="B5" s="69" t="s">
        <v>3</v>
      </c>
      <c r="C5" s="71" t="s">
        <v>4</v>
      </c>
      <c r="D5" s="75" t="s">
        <v>5</v>
      </c>
      <c r="E5" s="75" t="s">
        <v>6</v>
      </c>
      <c r="F5" s="77" t="s">
        <v>7</v>
      </c>
      <c r="G5" s="78"/>
      <c r="H5" s="77" t="s">
        <v>8</v>
      </c>
      <c r="I5" s="78"/>
      <c r="J5" s="3" t="s">
        <v>9</v>
      </c>
      <c r="K5" s="75" t="s">
        <v>10</v>
      </c>
      <c r="L5" s="71" t="s">
        <v>11</v>
      </c>
      <c r="M5" s="3" t="s">
        <v>12</v>
      </c>
      <c r="N5" s="71" t="s">
        <v>13</v>
      </c>
      <c r="O5" s="73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8"/>
      <c r="B6" s="70"/>
      <c r="C6" s="72"/>
      <c r="D6" s="76"/>
      <c r="E6" s="76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76"/>
      <c r="L6" s="72"/>
      <c r="M6" s="35" t="s">
        <v>18</v>
      </c>
      <c r="N6" s="72"/>
      <c r="O6" s="7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57">
        <v>60005652</v>
      </c>
      <c r="B7" s="58">
        <v>10</v>
      </c>
      <c r="C7" s="59" t="s">
        <v>35</v>
      </c>
      <c r="D7" s="60">
        <v>2</v>
      </c>
      <c r="E7" s="59" t="s">
        <v>29</v>
      </c>
      <c r="F7" s="61">
        <v>29000</v>
      </c>
      <c r="G7" s="48">
        <f aca="true" t="shared" si="0" ref="G7:G29">D7*F7</f>
        <v>58000</v>
      </c>
      <c r="H7" s="49" t="s">
        <v>19</v>
      </c>
      <c r="I7" s="50" t="e">
        <f aca="true" t="shared" si="1" ref="I7:I29">H7*D7</f>
        <v>#VALUE!</v>
      </c>
      <c r="J7" s="51" t="s">
        <v>38</v>
      </c>
      <c r="K7" s="52" t="s">
        <v>30</v>
      </c>
      <c r="L7" s="52" t="s">
        <v>31</v>
      </c>
      <c r="M7" s="52" t="s">
        <v>32</v>
      </c>
      <c r="N7" s="52" t="s">
        <v>33</v>
      </c>
      <c r="O7" s="53" t="s">
        <v>34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54">
        <v>60005566</v>
      </c>
      <c r="B8" s="55">
        <v>10</v>
      </c>
      <c r="C8" s="44" t="s">
        <v>40</v>
      </c>
      <c r="D8" s="45">
        <v>4</v>
      </c>
      <c r="E8" s="44" t="s">
        <v>29</v>
      </c>
      <c r="F8" s="24">
        <v>6000</v>
      </c>
      <c r="G8" s="24">
        <f t="shared" si="0"/>
        <v>24000</v>
      </c>
      <c r="H8" s="25" t="s">
        <v>19</v>
      </c>
      <c r="I8" s="33" t="e">
        <f t="shared" si="1"/>
        <v>#VALUE!</v>
      </c>
      <c r="J8" s="47" t="s">
        <v>64</v>
      </c>
      <c r="K8" s="42" t="s">
        <v>49</v>
      </c>
      <c r="L8" s="42" t="s">
        <v>31</v>
      </c>
      <c r="M8" s="42" t="s">
        <v>32</v>
      </c>
      <c r="N8" s="42" t="s">
        <v>33</v>
      </c>
      <c r="O8" s="43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86">
        <v>60005660</v>
      </c>
      <c r="B9" s="55">
        <v>10</v>
      </c>
      <c r="C9" s="44" t="s">
        <v>40</v>
      </c>
      <c r="D9" s="45">
        <v>1</v>
      </c>
      <c r="E9" s="44" t="s">
        <v>29</v>
      </c>
      <c r="F9" s="24">
        <v>6000</v>
      </c>
      <c r="G9" s="24">
        <f t="shared" si="0"/>
        <v>6000</v>
      </c>
      <c r="H9" s="25" t="s">
        <v>19</v>
      </c>
      <c r="I9" s="33" t="e">
        <f t="shared" si="1"/>
        <v>#VALUE!</v>
      </c>
      <c r="J9" s="90" t="s">
        <v>65</v>
      </c>
      <c r="K9" s="90" t="s">
        <v>50</v>
      </c>
      <c r="L9" s="90" t="s">
        <v>51</v>
      </c>
      <c r="M9" s="90" t="s">
        <v>52</v>
      </c>
      <c r="N9" s="90" t="s">
        <v>53</v>
      </c>
      <c r="O9" s="89" t="s">
        <v>54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86"/>
      <c r="B10" s="55">
        <v>20</v>
      </c>
      <c r="C10" s="44" t="s">
        <v>41</v>
      </c>
      <c r="D10" s="45">
        <v>1</v>
      </c>
      <c r="E10" s="44" t="s">
        <v>29</v>
      </c>
      <c r="F10" s="24">
        <v>14000</v>
      </c>
      <c r="G10" s="24">
        <f t="shared" si="0"/>
        <v>14000</v>
      </c>
      <c r="H10" s="25" t="s">
        <v>19</v>
      </c>
      <c r="I10" s="33" t="e">
        <f t="shared" si="1"/>
        <v>#VALUE!</v>
      </c>
      <c r="J10" s="90"/>
      <c r="K10" s="90" t="s">
        <v>50</v>
      </c>
      <c r="L10" s="90" t="s">
        <v>51</v>
      </c>
      <c r="M10" s="90" t="s">
        <v>52</v>
      </c>
      <c r="N10" s="90" t="s">
        <v>53</v>
      </c>
      <c r="O10" s="89" t="s">
        <v>54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86">
        <v>60005661</v>
      </c>
      <c r="B11" s="55">
        <v>10</v>
      </c>
      <c r="C11" s="44" t="s">
        <v>42</v>
      </c>
      <c r="D11" s="45">
        <v>3</v>
      </c>
      <c r="E11" s="44" t="s">
        <v>29</v>
      </c>
      <c r="F11" s="24">
        <v>27000</v>
      </c>
      <c r="G11" s="24">
        <f t="shared" si="0"/>
        <v>81000</v>
      </c>
      <c r="H11" s="25" t="s">
        <v>19</v>
      </c>
      <c r="I11" s="33" t="e">
        <f t="shared" si="1"/>
        <v>#VALUE!</v>
      </c>
      <c r="J11" s="90" t="s">
        <v>65</v>
      </c>
      <c r="K11" s="90" t="s">
        <v>50</v>
      </c>
      <c r="L11" s="90" t="s">
        <v>51</v>
      </c>
      <c r="M11" s="90" t="s">
        <v>52</v>
      </c>
      <c r="N11" s="90" t="s">
        <v>53</v>
      </c>
      <c r="O11" s="89" t="s">
        <v>54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86"/>
      <c r="B12" s="55">
        <v>20</v>
      </c>
      <c r="C12" s="44" t="s">
        <v>43</v>
      </c>
      <c r="D12" s="45">
        <v>1</v>
      </c>
      <c r="E12" s="44" t="s">
        <v>29</v>
      </c>
      <c r="F12" s="24">
        <v>27000</v>
      </c>
      <c r="G12" s="24">
        <f t="shared" si="0"/>
        <v>27000</v>
      </c>
      <c r="H12" s="25" t="s">
        <v>19</v>
      </c>
      <c r="I12" s="33" t="e">
        <f t="shared" si="1"/>
        <v>#VALUE!</v>
      </c>
      <c r="J12" s="90"/>
      <c r="K12" s="90" t="s">
        <v>50</v>
      </c>
      <c r="L12" s="90" t="s">
        <v>51</v>
      </c>
      <c r="M12" s="90" t="s">
        <v>52</v>
      </c>
      <c r="N12" s="90" t="s">
        <v>53</v>
      </c>
      <c r="O12" s="89" t="s">
        <v>54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86"/>
      <c r="B13" s="55">
        <v>30</v>
      </c>
      <c r="C13" s="44" t="s">
        <v>44</v>
      </c>
      <c r="D13" s="45">
        <v>1</v>
      </c>
      <c r="E13" s="44" t="s">
        <v>29</v>
      </c>
      <c r="F13" s="24">
        <v>50000</v>
      </c>
      <c r="G13" s="24">
        <f t="shared" si="0"/>
        <v>50000</v>
      </c>
      <c r="H13" s="25" t="s">
        <v>19</v>
      </c>
      <c r="I13" s="33" t="e">
        <f t="shared" si="1"/>
        <v>#VALUE!</v>
      </c>
      <c r="J13" s="90"/>
      <c r="K13" s="90" t="s">
        <v>50</v>
      </c>
      <c r="L13" s="90" t="s">
        <v>51</v>
      </c>
      <c r="M13" s="90" t="s">
        <v>52</v>
      </c>
      <c r="N13" s="90" t="s">
        <v>53</v>
      </c>
      <c r="O13" s="89" t="s">
        <v>54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86"/>
      <c r="B14" s="62">
        <v>40</v>
      </c>
      <c r="C14" s="56" t="s">
        <v>45</v>
      </c>
      <c r="D14" s="63">
        <v>1</v>
      </c>
      <c r="E14" s="56" t="s">
        <v>29</v>
      </c>
      <c r="F14" s="91">
        <v>8000</v>
      </c>
      <c r="G14" s="24">
        <f t="shared" si="0"/>
        <v>8000</v>
      </c>
      <c r="H14" s="25" t="s">
        <v>19</v>
      </c>
      <c r="I14" s="33" t="e">
        <f t="shared" si="1"/>
        <v>#VALUE!</v>
      </c>
      <c r="J14" s="90"/>
      <c r="K14" s="90" t="s">
        <v>50</v>
      </c>
      <c r="L14" s="90" t="s">
        <v>51</v>
      </c>
      <c r="M14" s="90" t="s">
        <v>52</v>
      </c>
      <c r="N14" s="90" t="s">
        <v>53</v>
      </c>
      <c r="O14" s="89" t="s">
        <v>54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86"/>
      <c r="B15" s="55">
        <v>50</v>
      </c>
      <c r="C15" s="44" t="s">
        <v>40</v>
      </c>
      <c r="D15" s="45">
        <v>1</v>
      </c>
      <c r="E15" s="44" t="s">
        <v>29</v>
      </c>
      <c r="F15" s="91">
        <v>6000</v>
      </c>
      <c r="G15" s="24">
        <f aca="true" t="shared" si="2" ref="G15:G19">D15*F15</f>
        <v>6000</v>
      </c>
      <c r="H15" s="25" t="s">
        <v>19</v>
      </c>
      <c r="I15" s="33" t="e">
        <f aca="true" t="shared" si="3" ref="I15:I19">H15*D15</f>
        <v>#VALUE!</v>
      </c>
      <c r="J15" s="90"/>
      <c r="K15" s="90" t="s">
        <v>50</v>
      </c>
      <c r="L15" s="90" t="s">
        <v>51</v>
      </c>
      <c r="M15" s="90" t="s">
        <v>52</v>
      </c>
      <c r="N15" s="90" t="s">
        <v>53</v>
      </c>
      <c r="O15" s="89" t="s">
        <v>54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86"/>
      <c r="B16" s="55">
        <v>60</v>
      </c>
      <c r="C16" s="44" t="s">
        <v>41</v>
      </c>
      <c r="D16" s="45">
        <v>1</v>
      </c>
      <c r="E16" s="44" t="s">
        <v>29</v>
      </c>
      <c r="F16" s="91">
        <v>14000</v>
      </c>
      <c r="G16" s="24">
        <f t="shared" si="2"/>
        <v>14000</v>
      </c>
      <c r="H16" s="25" t="s">
        <v>19</v>
      </c>
      <c r="I16" s="33" t="e">
        <f t="shared" si="3"/>
        <v>#VALUE!</v>
      </c>
      <c r="J16" s="90"/>
      <c r="K16" s="90" t="s">
        <v>50</v>
      </c>
      <c r="L16" s="90" t="s">
        <v>51</v>
      </c>
      <c r="M16" s="90" t="s">
        <v>52</v>
      </c>
      <c r="N16" s="90" t="s">
        <v>53</v>
      </c>
      <c r="O16" s="89" t="s">
        <v>54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86"/>
      <c r="B17" s="55">
        <v>70</v>
      </c>
      <c r="C17" s="44" t="s">
        <v>45</v>
      </c>
      <c r="D17" s="45">
        <v>1</v>
      </c>
      <c r="E17" s="44" t="s">
        <v>29</v>
      </c>
      <c r="F17" s="91">
        <v>42000</v>
      </c>
      <c r="G17" s="24">
        <f t="shared" si="2"/>
        <v>42000</v>
      </c>
      <c r="H17" s="25" t="s">
        <v>19</v>
      </c>
      <c r="I17" s="33" t="e">
        <f t="shared" si="3"/>
        <v>#VALUE!</v>
      </c>
      <c r="J17" s="90"/>
      <c r="K17" s="90" t="s">
        <v>50</v>
      </c>
      <c r="L17" s="90" t="s">
        <v>51</v>
      </c>
      <c r="M17" s="90" t="s">
        <v>52</v>
      </c>
      <c r="N17" s="90" t="s">
        <v>53</v>
      </c>
      <c r="O17" s="89" t="s">
        <v>54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86"/>
      <c r="B18" s="55">
        <v>80</v>
      </c>
      <c r="C18" s="44" t="s">
        <v>41</v>
      </c>
      <c r="D18" s="45">
        <v>1</v>
      </c>
      <c r="E18" s="44" t="s">
        <v>29</v>
      </c>
      <c r="F18" s="91">
        <v>23000</v>
      </c>
      <c r="G18" s="24">
        <f t="shared" si="2"/>
        <v>23000</v>
      </c>
      <c r="H18" s="25" t="s">
        <v>19</v>
      </c>
      <c r="I18" s="33" t="e">
        <f t="shared" si="3"/>
        <v>#VALUE!</v>
      </c>
      <c r="J18" s="90"/>
      <c r="K18" s="90" t="s">
        <v>50</v>
      </c>
      <c r="L18" s="90" t="s">
        <v>51</v>
      </c>
      <c r="M18" s="90" t="s">
        <v>52</v>
      </c>
      <c r="N18" s="90" t="s">
        <v>53</v>
      </c>
      <c r="O18" s="89" t="s">
        <v>54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86">
        <v>60005662</v>
      </c>
      <c r="B19" s="55">
        <v>10</v>
      </c>
      <c r="C19" s="44" t="s">
        <v>40</v>
      </c>
      <c r="D19" s="45">
        <v>1</v>
      </c>
      <c r="E19" s="44" t="s">
        <v>29</v>
      </c>
      <c r="F19" s="91">
        <v>6000</v>
      </c>
      <c r="G19" s="24">
        <f t="shared" si="2"/>
        <v>6000</v>
      </c>
      <c r="H19" s="25" t="s">
        <v>19</v>
      </c>
      <c r="I19" s="33" t="e">
        <f t="shared" si="3"/>
        <v>#VALUE!</v>
      </c>
      <c r="J19" s="90" t="s">
        <v>65</v>
      </c>
      <c r="K19" s="90" t="s">
        <v>50</v>
      </c>
      <c r="L19" s="90" t="s">
        <v>51</v>
      </c>
      <c r="M19" s="90" t="s">
        <v>52</v>
      </c>
      <c r="N19" s="90" t="s">
        <v>53</v>
      </c>
      <c r="O19" s="89" t="s">
        <v>54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86"/>
      <c r="B20" s="62">
        <v>20</v>
      </c>
      <c r="C20" s="56" t="s">
        <v>45</v>
      </c>
      <c r="D20" s="63">
        <v>1</v>
      </c>
      <c r="E20" s="56" t="s">
        <v>29</v>
      </c>
      <c r="F20" s="91">
        <v>8000</v>
      </c>
      <c r="G20" s="24">
        <f aca="true" t="shared" si="4" ref="G20:G24">D20*F20</f>
        <v>8000</v>
      </c>
      <c r="H20" s="25" t="s">
        <v>19</v>
      </c>
      <c r="I20" s="33" t="e">
        <f aca="true" t="shared" si="5" ref="I20:I24">H20*D20</f>
        <v>#VALUE!</v>
      </c>
      <c r="J20" s="90"/>
      <c r="K20" s="90" t="s">
        <v>50</v>
      </c>
      <c r="L20" s="90" t="s">
        <v>51</v>
      </c>
      <c r="M20" s="90" t="s">
        <v>52</v>
      </c>
      <c r="N20" s="90" t="s">
        <v>53</v>
      </c>
      <c r="O20" s="89" t="s">
        <v>54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4">
        <v>60005664</v>
      </c>
      <c r="B21" s="55">
        <v>10</v>
      </c>
      <c r="C21" s="44" t="s">
        <v>46</v>
      </c>
      <c r="D21" s="45">
        <v>5</v>
      </c>
      <c r="E21" s="44" t="s">
        <v>29</v>
      </c>
      <c r="F21" s="24">
        <v>18500</v>
      </c>
      <c r="G21" s="24">
        <f t="shared" si="4"/>
        <v>92500</v>
      </c>
      <c r="H21" s="25" t="s">
        <v>19</v>
      </c>
      <c r="I21" s="33" t="e">
        <f t="shared" si="5"/>
        <v>#VALUE!</v>
      </c>
      <c r="J21" s="47" t="s">
        <v>69</v>
      </c>
      <c r="K21" s="42" t="s">
        <v>55</v>
      </c>
      <c r="L21" s="42" t="s">
        <v>56</v>
      </c>
      <c r="M21" s="42" t="s">
        <v>57</v>
      </c>
      <c r="N21" s="42" t="s">
        <v>33</v>
      </c>
      <c r="O21" s="43" t="s">
        <v>34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86">
        <v>60005665</v>
      </c>
      <c r="B22" s="55">
        <v>10</v>
      </c>
      <c r="C22" s="44" t="s">
        <v>40</v>
      </c>
      <c r="D22" s="45">
        <v>1</v>
      </c>
      <c r="E22" s="44" t="s">
        <v>29</v>
      </c>
      <c r="F22" s="24">
        <v>6000</v>
      </c>
      <c r="G22" s="24">
        <f t="shared" si="4"/>
        <v>6000</v>
      </c>
      <c r="H22" s="25" t="s">
        <v>19</v>
      </c>
      <c r="I22" s="33" t="e">
        <f t="shared" si="5"/>
        <v>#VALUE!</v>
      </c>
      <c r="J22" s="90" t="s">
        <v>66</v>
      </c>
      <c r="K22" s="90" t="s">
        <v>58</v>
      </c>
      <c r="L22" s="90" t="s">
        <v>59</v>
      </c>
      <c r="M22" s="90" t="s">
        <v>60</v>
      </c>
      <c r="N22" s="90" t="s">
        <v>61</v>
      </c>
      <c r="O22" s="89" t="s">
        <v>34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86"/>
      <c r="B23" s="55">
        <v>20</v>
      </c>
      <c r="C23" s="44" t="s">
        <v>42</v>
      </c>
      <c r="D23" s="45">
        <v>1</v>
      </c>
      <c r="E23" s="44" t="s">
        <v>29</v>
      </c>
      <c r="F23" s="24">
        <v>27000</v>
      </c>
      <c r="G23" s="24">
        <f t="shared" si="4"/>
        <v>27000</v>
      </c>
      <c r="H23" s="25" t="s">
        <v>19</v>
      </c>
      <c r="I23" s="33" t="e">
        <f t="shared" si="5"/>
        <v>#VALUE!</v>
      </c>
      <c r="J23" s="90"/>
      <c r="K23" s="90" t="s">
        <v>58</v>
      </c>
      <c r="L23" s="90" t="s">
        <v>59</v>
      </c>
      <c r="M23" s="90" t="s">
        <v>60</v>
      </c>
      <c r="N23" s="90" t="s">
        <v>61</v>
      </c>
      <c r="O23" s="89" t="s">
        <v>34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86"/>
      <c r="B24" s="55">
        <v>30</v>
      </c>
      <c r="C24" s="44" t="s">
        <v>43</v>
      </c>
      <c r="D24" s="45">
        <v>1</v>
      </c>
      <c r="E24" s="44" t="s">
        <v>29</v>
      </c>
      <c r="F24" s="24">
        <v>27000</v>
      </c>
      <c r="G24" s="24">
        <f t="shared" si="4"/>
        <v>27000</v>
      </c>
      <c r="H24" s="25" t="s">
        <v>19</v>
      </c>
      <c r="I24" s="33" t="e">
        <f t="shared" si="5"/>
        <v>#VALUE!</v>
      </c>
      <c r="J24" s="90"/>
      <c r="K24" s="90" t="s">
        <v>58</v>
      </c>
      <c r="L24" s="90" t="s">
        <v>59</v>
      </c>
      <c r="M24" s="90" t="s">
        <v>60</v>
      </c>
      <c r="N24" s="90" t="s">
        <v>61</v>
      </c>
      <c r="O24" s="89" t="s">
        <v>34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86"/>
      <c r="B25" s="55">
        <v>40</v>
      </c>
      <c r="C25" s="44" t="s">
        <v>47</v>
      </c>
      <c r="D25" s="45">
        <v>1</v>
      </c>
      <c r="E25" s="44" t="s">
        <v>29</v>
      </c>
      <c r="F25" s="24">
        <v>5000</v>
      </c>
      <c r="G25" s="24">
        <f t="shared" si="0"/>
        <v>5000</v>
      </c>
      <c r="H25" s="25" t="s">
        <v>19</v>
      </c>
      <c r="I25" s="33" t="e">
        <f t="shared" si="1"/>
        <v>#VALUE!</v>
      </c>
      <c r="J25" s="90"/>
      <c r="K25" s="90" t="s">
        <v>58</v>
      </c>
      <c r="L25" s="90" t="s">
        <v>59</v>
      </c>
      <c r="M25" s="90" t="s">
        <v>60</v>
      </c>
      <c r="N25" s="90" t="s">
        <v>61</v>
      </c>
      <c r="O25" s="89" t="s">
        <v>34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87">
        <v>60005666</v>
      </c>
      <c r="B26" s="55">
        <v>10</v>
      </c>
      <c r="C26" s="44" t="s">
        <v>41</v>
      </c>
      <c r="D26" s="45">
        <v>1</v>
      </c>
      <c r="E26" s="44" t="s">
        <v>29</v>
      </c>
      <c r="F26" s="24">
        <v>19000</v>
      </c>
      <c r="G26" s="24">
        <f t="shared" si="0"/>
        <v>19000</v>
      </c>
      <c r="H26" s="25" t="s">
        <v>19</v>
      </c>
      <c r="I26" s="33" t="e">
        <f t="shared" si="1"/>
        <v>#VALUE!</v>
      </c>
      <c r="J26" s="90" t="s">
        <v>66</v>
      </c>
      <c r="K26" s="90" t="s">
        <v>58</v>
      </c>
      <c r="L26" s="90" t="s">
        <v>59</v>
      </c>
      <c r="M26" s="90" t="s">
        <v>60</v>
      </c>
      <c r="N26" s="90" t="s">
        <v>61</v>
      </c>
      <c r="O26" s="89" t="s">
        <v>62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88"/>
      <c r="B27" s="55">
        <v>20</v>
      </c>
      <c r="C27" s="44" t="s">
        <v>41</v>
      </c>
      <c r="D27" s="45">
        <v>1</v>
      </c>
      <c r="E27" s="44" t="s">
        <v>29</v>
      </c>
      <c r="F27" s="24">
        <v>9000</v>
      </c>
      <c r="G27" s="24">
        <f t="shared" si="0"/>
        <v>9000</v>
      </c>
      <c r="H27" s="25" t="s">
        <v>19</v>
      </c>
      <c r="I27" s="33" t="e">
        <f t="shared" si="1"/>
        <v>#VALUE!</v>
      </c>
      <c r="J27" s="90"/>
      <c r="K27" s="90" t="s">
        <v>58</v>
      </c>
      <c r="L27" s="90" t="s">
        <v>59</v>
      </c>
      <c r="M27" s="90" t="s">
        <v>60</v>
      </c>
      <c r="N27" s="90" t="s">
        <v>61</v>
      </c>
      <c r="O27" s="89" t="s">
        <v>62</v>
      </c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54">
        <v>60005667</v>
      </c>
      <c r="B28" s="55">
        <v>10</v>
      </c>
      <c r="C28" s="56" t="s">
        <v>41</v>
      </c>
      <c r="D28" s="45">
        <v>1</v>
      </c>
      <c r="E28" s="44" t="s">
        <v>29</v>
      </c>
      <c r="F28" s="24">
        <v>22000</v>
      </c>
      <c r="G28" s="24">
        <f t="shared" si="0"/>
        <v>22000</v>
      </c>
      <c r="H28" s="25" t="s">
        <v>19</v>
      </c>
      <c r="I28" s="33" t="e">
        <f t="shared" si="1"/>
        <v>#VALUE!</v>
      </c>
      <c r="J28" s="47" t="s">
        <v>67</v>
      </c>
      <c r="K28" s="42" t="s">
        <v>63</v>
      </c>
      <c r="L28" s="42" t="s">
        <v>36</v>
      </c>
      <c r="M28" s="42" t="s">
        <v>32</v>
      </c>
      <c r="N28" s="42" t="s">
        <v>33</v>
      </c>
      <c r="O28" s="43" t="s">
        <v>34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54">
        <v>60005669</v>
      </c>
      <c r="B29" s="55">
        <v>10</v>
      </c>
      <c r="C29" s="44" t="s">
        <v>48</v>
      </c>
      <c r="D29" s="45">
        <v>2</v>
      </c>
      <c r="E29" s="44" t="s">
        <v>29</v>
      </c>
      <c r="F29" s="24">
        <v>9000</v>
      </c>
      <c r="G29" s="24">
        <f t="shared" si="0"/>
        <v>18000</v>
      </c>
      <c r="H29" s="25" t="s">
        <v>19</v>
      </c>
      <c r="I29" s="33" t="e">
        <f t="shared" si="1"/>
        <v>#VALUE!</v>
      </c>
      <c r="J29" s="47" t="s">
        <v>68</v>
      </c>
      <c r="K29" s="42" t="s">
        <v>37</v>
      </c>
      <c r="L29" s="42" t="s">
        <v>36</v>
      </c>
      <c r="M29" s="42" t="s">
        <v>32</v>
      </c>
      <c r="N29" s="42" t="s">
        <v>33</v>
      </c>
      <c r="O29" s="43" t="s">
        <v>34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15" thickBot="1" thickTop="1">
      <c r="A30" s="84" t="s">
        <v>20</v>
      </c>
      <c r="B30" s="85"/>
      <c r="C30" s="85"/>
      <c r="D30" s="85"/>
      <c r="E30" s="85"/>
      <c r="F30" s="85"/>
      <c r="G30" s="36">
        <f>SUM(G7:G29)</f>
        <v>592500</v>
      </c>
      <c r="H30" s="23"/>
      <c r="I30" s="23"/>
      <c r="J30" s="23"/>
      <c r="K30" s="27"/>
      <c r="L30" s="13"/>
      <c r="M30" s="13"/>
      <c r="N30" s="13"/>
      <c r="O30" s="3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15" thickBot="1" thickTop="1">
      <c r="A31" s="81" t="s">
        <v>21</v>
      </c>
      <c r="B31" s="82"/>
      <c r="C31" s="82"/>
      <c r="D31" s="82"/>
      <c r="E31" s="82"/>
      <c r="F31" s="82"/>
      <c r="G31" s="82"/>
      <c r="H31" s="83"/>
      <c r="I31" s="4" t="e">
        <f>SUM(I7:I29)</f>
        <v>#VALUE!</v>
      </c>
      <c r="J31" s="14"/>
      <c r="K31" s="28"/>
      <c r="L31" s="17"/>
      <c r="M31" s="18"/>
      <c r="N31" s="17"/>
      <c r="O31" s="4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13.5" thickBot="1" thickTop="1">
      <c r="A32" s="8" t="s">
        <v>22</v>
      </c>
      <c r="B32" s="10"/>
      <c r="C32" s="7"/>
      <c r="D32" s="8"/>
      <c r="E32" s="7"/>
      <c r="F32" s="9"/>
      <c r="G32" s="9"/>
      <c r="H32" s="7"/>
      <c r="I32" s="7"/>
      <c r="J32" s="7"/>
      <c r="K32" s="29"/>
      <c r="L32" s="7"/>
      <c r="M32" s="8"/>
      <c r="N32" s="7"/>
      <c r="O32" s="4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3" thickBot="1">
      <c r="A33" s="8" t="s">
        <v>23</v>
      </c>
      <c r="B33" s="79" t="s">
        <v>19</v>
      </c>
      <c r="C33" s="80"/>
      <c r="D33" s="80"/>
      <c r="E33" s="80"/>
      <c r="F33" s="10" t="s">
        <v>24</v>
      </c>
      <c r="G33" s="7"/>
      <c r="H33" s="11"/>
      <c r="I33" s="7"/>
      <c r="J33" s="8"/>
      <c r="K33" s="29"/>
      <c r="L33" s="7"/>
      <c r="M33" s="8"/>
      <c r="N33" s="7"/>
      <c r="O33" s="4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2:15" ht="23.15" customHeight="1">
      <c r="B34" s="10"/>
      <c r="C34" s="7"/>
      <c r="D34" s="8"/>
      <c r="E34" s="7"/>
      <c r="F34" s="11"/>
      <c r="G34" s="11"/>
      <c r="H34" s="12" t="s">
        <v>25</v>
      </c>
      <c r="I34" s="7"/>
      <c r="J34" s="8"/>
      <c r="K34" s="29"/>
      <c r="L34" s="7"/>
      <c r="M34" s="8"/>
      <c r="N34" s="7"/>
      <c r="O34" s="41"/>
    </row>
    <row r="35" spans="2:15" ht="12.75">
      <c r="B35" s="10"/>
      <c r="C35" s="7"/>
      <c r="D35" s="19"/>
      <c r="E35" s="7"/>
      <c r="F35" s="11"/>
      <c r="G35" s="11"/>
      <c r="H35" s="12"/>
      <c r="I35" s="7"/>
      <c r="J35" s="8"/>
      <c r="K35" s="29"/>
      <c r="L35" s="7"/>
      <c r="M35" s="8"/>
      <c r="N35" s="7"/>
      <c r="O35" s="41"/>
    </row>
    <row r="36" spans="2:15" ht="12.75">
      <c r="B36" s="10"/>
      <c r="C36" s="7"/>
      <c r="D36" s="19"/>
      <c r="E36" s="7"/>
      <c r="F36" s="11"/>
      <c r="G36" s="9"/>
      <c r="H36" s="12"/>
      <c r="I36" s="7"/>
      <c r="J36" s="8"/>
      <c r="K36" s="29"/>
      <c r="L36" s="7"/>
      <c r="M36" s="8"/>
      <c r="N36" s="7"/>
      <c r="O36" s="41"/>
    </row>
    <row r="37" spans="2:15" ht="12.75">
      <c r="B37" s="10"/>
      <c r="C37" s="7"/>
      <c r="D37" s="19"/>
      <c r="E37" s="7"/>
      <c r="F37" s="11"/>
      <c r="G37" s="11"/>
      <c r="H37" s="12"/>
      <c r="I37" s="7"/>
      <c r="J37" s="8"/>
      <c r="K37" s="29"/>
      <c r="L37" s="7"/>
      <c r="M37" s="8"/>
      <c r="N37" s="7"/>
      <c r="O37" s="41"/>
    </row>
    <row r="38" spans="2:15" ht="14.5">
      <c r="B38" s="10"/>
      <c r="C38" s="46"/>
      <c r="D38" s="19"/>
      <c r="E38" s="7"/>
      <c r="F38" s="11"/>
      <c r="G38" s="11"/>
      <c r="H38" s="11"/>
      <c r="I38" s="12"/>
      <c r="J38" s="8"/>
      <c r="K38" s="29"/>
      <c r="L38" s="16"/>
      <c r="M38" s="16"/>
      <c r="N38" s="16"/>
      <c r="O38" s="30"/>
    </row>
    <row r="39" spans="2:15" ht="14.5">
      <c r="B39" s="10"/>
      <c r="C39" s="46"/>
      <c r="D39" s="19"/>
      <c r="E39" s="7"/>
      <c r="F39" s="8"/>
      <c r="G39" s="7"/>
      <c r="H39" s="7"/>
      <c r="I39" s="7"/>
      <c r="J39" s="16" t="s">
        <v>26</v>
      </c>
      <c r="K39" s="30"/>
      <c r="L39" s="15"/>
      <c r="M39" s="15"/>
      <c r="N39" s="15"/>
      <c r="O39" s="31"/>
    </row>
    <row r="40" spans="2:15" ht="12.75">
      <c r="B40" s="10"/>
      <c r="C40" s="46"/>
      <c r="D40" s="19"/>
      <c r="E40" s="7"/>
      <c r="F40" s="7"/>
      <c r="G40" s="7"/>
      <c r="H40" s="7"/>
      <c r="I40" s="7"/>
      <c r="J40" s="15" t="s">
        <v>27</v>
      </c>
      <c r="K40" s="31"/>
      <c r="L40" s="15"/>
      <c r="M40" s="15"/>
      <c r="N40" s="15"/>
      <c r="O40" s="31"/>
    </row>
    <row r="41" spans="2:11" ht="12.75">
      <c r="B41" s="10"/>
      <c r="C41" s="46"/>
      <c r="D41" s="19"/>
      <c r="E41" s="7"/>
      <c r="F41" s="7"/>
      <c r="G41" s="7"/>
      <c r="H41" s="7"/>
      <c r="I41" s="7"/>
      <c r="J41" s="15" t="s">
        <v>28</v>
      </c>
      <c r="K41" s="31"/>
    </row>
    <row r="42" spans="3:4" ht="12.75">
      <c r="C42" s="2"/>
      <c r="D42" s="22"/>
    </row>
    <row r="43" spans="3:4" ht="12.75">
      <c r="C43" s="2"/>
      <c r="D43" s="22"/>
    </row>
    <row r="44" spans="3:5" ht="12.75">
      <c r="C44" s="2"/>
      <c r="D44" s="22"/>
      <c r="E44" s="22"/>
    </row>
    <row r="45" ht="12.75">
      <c r="D45" s="22"/>
    </row>
    <row r="46" ht="12.75">
      <c r="D46" s="22"/>
    </row>
    <row r="47" ht="12.75">
      <c r="D47" s="22"/>
    </row>
    <row r="48" spans="4:6" ht="12.75">
      <c r="D48" s="22"/>
      <c r="F48" s="37"/>
    </row>
    <row r="49" ht="12.75">
      <c r="D49" s="22"/>
    </row>
  </sheetData>
  <mergeCells count="52">
    <mergeCell ref="O22:O25"/>
    <mergeCell ref="J26:J27"/>
    <mergeCell ref="K26:K27"/>
    <mergeCell ref="L26:L27"/>
    <mergeCell ref="M26:M27"/>
    <mergeCell ref="N26:N27"/>
    <mergeCell ref="O26:O27"/>
    <mergeCell ref="J22:J25"/>
    <mergeCell ref="K22:K25"/>
    <mergeCell ref="L22:L25"/>
    <mergeCell ref="M22:M25"/>
    <mergeCell ref="N22:N25"/>
    <mergeCell ref="O19:O20"/>
    <mergeCell ref="J19:J20"/>
    <mergeCell ref="K19:K20"/>
    <mergeCell ref="L19:L20"/>
    <mergeCell ref="M19:M20"/>
    <mergeCell ref="N19:N20"/>
    <mergeCell ref="O9:O10"/>
    <mergeCell ref="J11:J18"/>
    <mergeCell ref="K11:K18"/>
    <mergeCell ref="L11:L18"/>
    <mergeCell ref="M11:M18"/>
    <mergeCell ref="N11:N18"/>
    <mergeCell ref="O11:O18"/>
    <mergeCell ref="J9:J10"/>
    <mergeCell ref="K9:K10"/>
    <mergeCell ref="L9:L10"/>
    <mergeCell ref="M9:M10"/>
    <mergeCell ref="N9:N10"/>
    <mergeCell ref="B33:E33"/>
    <mergeCell ref="A31:H31"/>
    <mergeCell ref="A30:F30"/>
    <mergeCell ref="A9:A10"/>
    <mergeCell ref="A11:A18"/>
    <mergeCell ref="A19:A20"/>
    <mergeCell ref="A22:A25"/>
    <mergeCell ref="A26:A27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3D098A-55E8-463F-B40E-B3FB29E17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2023-08-23T08:03:43Z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