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 filterPrivacy="1" defaultThemeVersion="124226"/>
  <bookViews>
    <workbookView xWindow="1490" yWindow="1490" windowWidth="28790" windowHeight="15470" activeTab="0"/>
  </bookViews>
  <sheets>
    <sheet name="instalatersky" sheetId="2" r:id="rId1"/>
  </sheets>
  <definedNames>
    <definedName name="_xlnm.Print_Area" localSheetId="0">'instalatersky'!$A$2:$H$46</definedName>
  </definedNames>
  <calcPr calcId="191029"/>
</workbook>
</file>

<file path=xl/sharedStrings.xml><?xml version="1.0" encoding="utf-8"?>
<sst xmlns="http://schemas.openxmlformats.org/spreadsheetml/2006/main" count="91" uniqueCount="43">
  <si>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</si>
  <si>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</si>
  <si>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</si>
  <si>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</si>
  <si>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</si>
  <si>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</si>
  <si>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</si>
  <si>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</si>
  <si>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</si>
  <si>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</si>
  <si>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</si>
  <si>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</si>
  <si>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</si>
  <si>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</si>
  <si>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</si>
  <si>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Dodavatel/prodávající prohlašuje, že všechna nabízená položky splňují všechny výše uvedené parametry dle této specifikace.</t>
  </si>
  <si>
    <t>ks</t>
  </si>
  <si>
    <t>Mezisoučet za Ubytovací služby a Stravovací služby:</t>
  </si>
  <si>
    <t>Příloha č. 1 - Specifikace předmětu koupě / veřejné zakázky</t>
  </si>
  <si>
    <t>Dodávka do skladu energetiky, převezme Uramová Milena, t.č. 597 321 217, místnost B 109 (Sklad elektro), 17.listopadu 15, Ostrava - Poruba</t>
  </si>
  <si>
    <t>Mezisoučet za sklad energetiky:</t>
  </si>
  <si>
    <t>Mezisoučet za sklad údržby:</t>
  </si>
  <si>
    <t>Předmět dodávky do skladu údržby 976, místnost G112A, na ulici 17. listopadu 15, Ostrava-Poruba, převezme Renáta Polanská, telefon +420597323344</t>
  </si>
  <si>
    <t>Dodávka pro Ubytovací služby a Stravovací služby, převezme Stupková Jaroslava tel. 596996441, sklad údržby - místnost č.A1/16, Studentská 1770/1, Ostrava - Poruba, 700 32</t>
  </si>
  <si>
    <t>Dodávka instalatérského materiálu 7/2023</t>
  </si>
  <si>
    <t>jednofázové oběhové čerpadlo MAGNA3 - 65-120F</t>
  </si>
  <si>
    <t>elektromagnetický ventil C.E.M.E.  8324VN011S  C57 - 230V AC  19VA, DN11 - G1/2 (vnitřní závit), NC  ED 100%,TF 150°C  TA 120°C, P 0,1 - 20 Bar</t>
  </si>
  <si>
    <t>zahradní hadice zesílená 3/4 “25m šedá Proteco, 30 bar</t>
  </si>
  <si>
    <t>Hadice sprchy KM 150 kovova</t>
  </si>
  <si>
    <t>Ventil vypouštěcí Roca s tlačítkem</t>
  </si>
  <si>
    <t xml:space="preserve">Vypouštěcí zařízení s tlačítkem C 2000 </t>
  </si>
  <si>
    <t>Tlačítko dual D2 Cr</t>
  </si>
  <si>
    <t>WC flexi přípojka 110-55mm</t>
  </si>
  <si>
    <t>Zátka Ht 40</t>
  </si>
  <si>
    <t>Třmen 1/ 1/2"           ( 6/4")</t>
  </si>
  <si>
    <t>Hadička pancéřová 3/8" 40cm m+z</t>
  </si>
  <si>
    <t>Geberit vypouštěcí ventil pro podomítkové nádržky</t>
  </si>
  <si>
    <t>Ventil vypouštěcí SLOVARM T2450/I</t>
  </si>
  <si>
    <t>Napouštěcí ventil boční ALCAPLAST A15 1/2</t>
  </si>
  <si>
    <t xml:space="preserve">Kulový kohout voda, páka, DN15 vnitřní závit 1/2 </t>
  </si>
  <si>
    <t>Koleno 90, chrom vnitřní-vnější závit 1/2 ( PROTIMEX.CZ)</t>
  </si>
  <si>
    <t>Kryt splachovače ALCAPLAST barva bílá, typ: M70</t>
  </si>
  <si>
    <t xml:space="preserve">Sifon umyvadlový DN-40-Myjava nerezová - miska, zátka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</si>
</sst>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55555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2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0" fontId="11" fillId="3" borderId="5" xfId="0" applyFont="1" applyFill="1" applyBorder="1" applyAlignment="1" applyProtection="1">
      <alignment horizontal="center" vertical="center" wrapText="1"/>
      <protection/>
    </xf>
    <xf numFmtId="0" fontId="10" fillId="3" borderId="6" xfId="0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 applyProtection="1">
      <alignment horizontal="center" vertical="center" wrapText="1"/>
      <protection/>
    </xf>
    <xf numFmtId="164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 applyProtection="1">
      <alignment horizontal="right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3" borderId="6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2" xfId="0" applyNumberFormat="1" applyFont="1" applyBorder="1"/>
    <xf numFmtId="164" fontId="2" fillId="0" borderId="1" xfId="0" applyNumberFormat="1" applyFont="1" applyBorder="1"/>
    <xf numFmtId="1" fontId="13" fillId="0" borderId="1" xfId="0" applyNumberFormat="1" applyFont="1" applyBorder="1" applyAlignment="1">
      <alignment horizontal="center" vertical="center"/>
    </xf>
    <xf numFmtId="164" fontId="2" fillId="4" borderId="2" xfId="0" applyNumberFormat="1" applyFont="1" applyFill="1" applyBorder="1" applyAlignment="1" applyProtection="1">
      <alignment vertical="center" wrapText="1"/>
      <protection locked="0"/>
    </xf>
    <xf numFmtId="164" fontId="2" fillId="0" borderId="12" xfId="0" applyNumberFormat="1" applyFont="1" applyBorder="1"/>
    <xf numFmtId="164" fontId="2" fillId="2" borderId="12" xfId="0" applyNumberFormat="1" applyFont="1" applyFill="1" applyBorder="1" applyAlignment="1" applyProtection="1">
      <alignment horizontal="right" vertical="center"/>
      <protection locked="0"/>
    </xf>
    <xf numFmtId="164" fontId="0" fillId="0" borderId="13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4" fillId="0" borderId="2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left" vertical="center" wrapText="1"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6" xfId="0" applyNumberFormat="1" applyFont="1" applyFill="1" applyBorder="1" applyAlignment="1" applyProtection="1">
      <alignment horizontal="center" vertical="center"/>
      <protection/>
    </xf>
    <xf numFmtId="1" fontId="1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3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1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164" fontId="0" fillId="0" borderId="2" xfId="0" applyNumberFormat="1" applyFont="1" applyBorder="1"/>
    <xf numFmtId="164" fontId="13" fillId="0" borderId="1" xfId="0" applyNumberFormat="1" applyFont="1" applyBorder="1"/>
    <xf numFmtId="164" fontId="0" fillId="0" borderId="1" xfId="0" applyNumberFormat="1" applyFont="1" applyBorder="1"/>
    <xf numFmtId="164" fontId="0" fillId="0" borderId="1" xfId="0" applyNumberFormat="1" applyFont="1" applyBorder="1" applyAlignment="1">
      <alignment vertical="center"/>
    </xf>
    <xf numFmtId="164" fontId="13" fillId="0" borderId="12" xfId="0" applyNumberFormat="1" applyFont="1" applyBorder="1"/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64" fontId="6" fillId="0" borderId="11" xfId="0" applyNumberFormat="1" applyFont="1" applyFill="1" applyBorder="1" applyAlignment="1" applyProtection="1">
      <alignment horizontal="right" vertical="center"/>
      <protection/>
    </xf>
    <xf numFmtId="164" fontId="6" fillId="0" borderId="6" xfId="0" applyNumberFormat="1" applyFont="1" applyFill="1" applyBorder="1" applyAlignment="1" applyProtection="1">
      <alignment horizontal="right" vertical="center"/>
      <protection/>
    </xf>
    <xf numFmtId="164" fontId="6" fillId="0" borderId="7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  <cellStyle name="Normální 5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66"/>
  <sheetViews>
    <sheetView tabSelected="1" zoomScale="70" zoomScaleNormal="70" workbookViewId="0" topLeftCell="A1">
      <selection activeCell="H57" sqref="H57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1.57421875" style="1" customWidth="1"/>
    <col min="5" max="5" width="15.8515625" style="6" hidden="1" customWidth="1"/>
    <col min="6" max="6" width="0.13671875" style="6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73" t="s">
        <v>18</v>
      </c>
      <c r="B2" s="73"/>
      <c r="C2" s="73"/>
      <c r="D2" s="73"/>
      <c r="E2" s="73"/>
      <c r="F2" s="73"/>
      <c r="G2" s="73"/>
      <c r="H2" s="73"/>
    </row>
    <row r="3" spans="1:8" s="3" customFormat="1" ht="18.5">
      <c r="A3" s="74" t="s">
        <v>24</v>
      </c>
      <c r="B3" s="73"/>
      <c r="C3" s="73"/>
      <c r="D3" s="73"/>
      <c r="E3" s="73"/>
      <c r="F3" s="73"/>
      <c r="G3" s="73"/>
      <c r="H3" s="73"/>
    </row>
    <row r="4" spans="1:8" s="3" customFormat="1" ht="19" thickBot="1">
      <c r="A4" s="13"/>
      <c r="B4" s="28"/>
      <c r="C4" s="13"/>
      <c r="D4" s="13"/>
      <c r="E4" s="13"/>
      <c r="F4" s="13"/>
      <c r="G4" s="13"/>
      <c r="H4" s="13"/>
    </row>
    <row r="5" spans="1:8" s="9" customFormat="1" ht="60" customHeight="1" thickBot="1">
      <c r="A5" s="16" t="s">
        <v>12</v>
      </c>
      <c r="B5" s="29" t="s">
        <v>13</v>
      </c>
      <c r="C5" s="17" t="s">
        <v>14</v>
      </c>
      <c r="D5" s="34" t="s">
        <v>22</v>
      </c>
      <c r="E5" s="18" t="s">
        <v>3</v>
      </c>
      <c r="F5" s="18" t="s">
        <v>4</v>
      </c>
      <c r="G5" s="19" t="s">
        <v>1</v>
      </c>
      <c r="H5" s="20" t="s">
        <v>2</v>
      </c>
    </row>
    <row r="6" spans="1:8" s="9" customFormat="1" ht="15" customHeight="1">
      <c r="A6" s="53">
        <v>1</v>
      </c>
      <c r="B6" s="37">
        <v>10</v>
      </c>
      <c r="C6" s="37" t="s">
        <v>16</v>
      </c>
      <c r="D6" s="50" t="s">
        <v>28</v>
      </c>
      <c r="E6" s="42"/>
      <c r="F6" s="39">
        <f aca="true" t="shared" si="0" ref="F6:F14">SUM(E6*B6)</f>
        <v>0</v>
      </c>
      <c r="G6" s="12" t="s">
        <v>11</v>
      </c>
      <c r="H6" s="14" t="e">
        <f aca="true" t="shared" si="1" ref="H6:H14">B6*G6</f>
        <v>#VALUE!</v>
      </c>
    </row>
    <row r="7" spans="1:8" ht="15">
      <c r="A7" s="60">
        <v>2</v>
      </c>
      <c r="B7" s="37">
        <v>3</v>
      </c>
      <c r="C7" s="37" t="s">
        <v>16</v>
      </c>
      <c r="D7" s="38" t="s">
        <v>29</v>
      </c>
      <c r="E7" s="40"/>
      <c r="F7" s="40">
        <f aca="true" t="shared" si="2" ref="F7">SUM(E7*B7)</f>
        <v>0</v>
      </c>
      <c r="G7" s="2" t="s">
        <v>11</v>
      </c>
      <c r="H7" s="15" t="e">
        <f aca="true" t="shared" si="3" ref="H7">B7*G7</f>
        <v>#VALUE!</v>
      </c>
    </row>
    <row r="8" spans="1:8" ht="15">
      <c r="A8" s="54">
        <v>3</v>
      </c>
      <c r="B8" s="37">
        <v>2</v>
      </c>
      <c r="C8" s="37" t="s">
        <v>16</v>
      </c>
      <c r="D8" s="38" t="s">
        <v>30</v>
      </c>
      <c r="E8" s="40"/>
      <c r="F8" s="40">
        <f aca="true" t="shared" si="4" ref="F8:F12">SUM(E8*B8)</f>
        <v>0</v>
      </c>
      <c r="G8" s="2" t="s">
        <v>11</v>
      </c>
      <c r="H8" s="15" t="e">
        <f aca="true" t="shared" si="5" ref="H8:H12">B8*G8</f>
        <v>#VALUE!</v>
      </c>
    </row>
    <row r="9" spans="1:8" ht="15">
      <c r="A9" s="60">
        <v>4</v>
      </c>
      <c r="B9" s="37">
        <v>5</v>
      </c>
      <c r="C9" s="37" t="s">
        <v>16</v>
      </c>
      <c r="D9" s="38" t="s">
        <v>31</v>
      </c>
      <c r="E9" s="40"/>
      <c r="F9" s="40">
        <f t="shared" si="4"/>
        <v>0</v>
      </c>
      <c r="G9" s="2" t="s">
        <v>11</v>
      </c>
      <c r="H9" s="15" t="e">
        <f t="shared" si="5"/>
        <v>#VALUE!</v>
      </c>
    </row>
    <row r="10" spans="1:8" ht="15">
      <c r="A10" s="54">
        <v>5</v>
      </c>
      <c r="B10" s="37">
        <v>3</v>
      </c>
      <c r="C10" s="37" t="s">
        <v>16</v>
      </c>
      <c r="D10" s="38" t="s">
        <v>32</v>
      </c>
      <c r="E10" s="40"/>
      <c r="F10" s="40">
        <f t="shared" si="4"/>
        <v>0</v>
      </c>
      <c r="G10" s="2" t="s">
        <v>11</v>
      </c>
      <c r="H10" s="15" t="e">
        <f t="shared" si="5"/>
        <v>#VALUE!</v>
      </c>
    </row>
    <row r="11" spans="1:8" ht="15">
      <c r="A11" s="60">
        <v>6</v>
      </c>
      <c r="B11" s="37">
        <v>10</v>
      </c>
      <c r="C11" s="37" t="s">
        <v>16</v>
      </c>
      <c r="D11" s="38" t="s">
        <v>33</v>
      </c>
      <c r="E11" s="40"/>
      <c r="F11" s="40">
        <f t="shared" si="4"/>
        <v>0</v>
      </c>
      <c r="G11" s="2" t="s">
        <v>11</v>
      </c>
      <c r="H11" s="15" t="e">
        <f t="shared" si="5"/>
        <v>#VALUE!</v>
      </c>
    </row>
    <row r="12" spans="1:8" ht="15">
      <c r="A12" s="54">
        <v>7</v>
      </c>
      <c r="B12" s="37">
        <v>1</v>
      </c>
      <c r="C12" s="37" t="s">
        <v>16</v>
      </c>
      <c r="D12" s="38" t="s">
        <v>34</v>
      </c>
      <c r="E12" s="40"/>
      <c r="F12" s="40">
        <f t="shared" si="4"/>
        <v>0</v>
      </c>
      <c r="G12" s="2" t="s">
        <v>11</v>
      </c>
      <c r="H12" s="15" t="e">
        <f t="shared" si="5"/>
        <v>#VALUE!</v>
      </c>
    </row>
    <row r="13" spans="1:8" ht="15">
      <c r="A13" s="60">
        <v>8</v>
      </c>
      <c r="B13" s="37">
        <v>10</v>
      </c>
      <c r="C13" s="37" t="s">
        <v>16</v>
      </c>
      <c r="D13" s="38" t="s">
        <v>35</v>
      </c>
      <c r="E13" s="40"/>
      <c r="F13" s="40">
        <f t="shared" si="0"/>
        <v>0</v>
      </c>
      <c r="G13" s="2" t="s">
        <v>11</v>
      </c>
      <c r="H13" s="15" t="e">
        <f t="shared" si="1"/>
        <v>#VALUE!</v>
      </c>
    </row>
    <row r="14" spans="1:8" ht="15" thickBot="1">
      <c r="A14" s="55">
        <v>9</v>
      </c>
      <c r="B14" s="51">
        <v>1</v>
      </c>
      <c r="C14" s="37" t="s">
        <v>16</v>
      </c>
      <c r="D14" s="52" t="s">
        <v>36</v>
      </c>
      <c r="E14" s="43"/>
      <c r="F14" s="43">
        <f t="shared" si="0"/>
        <v>0</v>
      </c>
      <c r="G14" s="44" t="s">
        <v>11</v>
      </c>
      <c r="H14" s="45" t="e">
        <f t="shared" si="1"/>
        <v>#VALUE!</v>
      </c>
    </row>
    <row r="15" spans="1:8" ht="19" thickBot="1">
      <c r="A15" s="56"/>
      <c r="B15" s="57"/>
      <c r="C15" s="58"/>
      <c r="D15" s="35" t="s">
        <v>21</v>
      </c>
      <c r="E15" s="76">
        <f>SUM(F6:F14)</f>
        <v>0</v>
      </c>
      <c r="F15" s="76"/>
      <c r="G15" s="76" t="e">
        <f>SUM(H6:H14)</f>
        <v>#VALUE!</v>
      </c>
      <c r="H15" s="77"/>
    </row>
    <row r="16" spans="1:8" ht="19" thickBot="1">
      <c r="A16" s="59"/>
      <c r="B16" s="59"/>
      <c r="C16" s="59"/>
      <c r="D16" s="10"/>
      <c r="E16" s="11"/>
      <c r="F16" s="11"/>
      <c r="G16" s="11"/>
      <c r="H16" s="11"/>
    </row>
    <row r="17" spans="1:8" ht="49.5" customHeight="1" thickBot="1">
      <c r="A17" s="16" t="s">
        <v>12</v>
      </c>
      <c r="B17" s="17" t="s">
        <v>13</v>
      </c>
      <c r="C17" s="17" t="s">
        <v>14</v>
      </c>
      <c r="D17" s="33" t="s">
        <v>19</v>
      </c>
      <c r="E17" s="18" t="s">
        <v>3</v>
      </c>
      <c r="F17" s="18" t="s">
        <v>4</v>
      </c>
      <c r="G17" s="19" t="s">
        <v>1</v>
      </c>
      <c r="H17" s="20" t="s">
        <v>2</v>
      </c>
    </row>
    <row r="18" spans="1:8" s="9" customFormat="1" ht="15" customHeight="1">
      <c r="A18" s="53">
        <v>1</v>
      </c>
      <c r="B18" s="61">
        <v>2</v>
      </c>
      <c r="C18" s="61" t="s">
        <v>16</v>
      </c>
      <c r="D18" s="48" t="s">
        <v>25</v>
      </c>
      <c r="E18" s="42"/>
      <c r="F18" s="39">
        <f aca="true" t="shared" si="6" ref="F18:F20">SUM(E18*B18)</f>
        <v>0</v>
      </c>
      <c r="G18" s="12" t="s">
        <v>11</v>
      </c>
      <c r="H18" s="14" t="e">
        <f aca="true" t="shared" si="7" ref="H18:H20">B18*G18</f>
        <v>#VALUE!</v>
      </c>
    </row>
    <row r="19" spans="1:8" ht="29">
      <c r="A19" s="60">
        <v>2</v>
      </c>
      <c r="B19" s="49">
        <v>1</v>
      </c>
      <c r="C19" s="49" t="s">
        <v>16</v>
      </c>
      <c r="D19" s="47" t="s">
        <v>26</v>
      </c>
      <c r="E19" s="40"/>
      <c r="F19" s="40">
        <f t="shared" si="6"/>
        <v>0</v>
      </c>
      <c r="G19" s="2" t="s">
        <v>11</v>
      </c>
      <c r="H19" s="15" t="e">
        <f t="shared" si="7"/>
        <v>#VALUE!</v>
      </c>
    </row>
    <row r="20" spans="1:8" ht="15" thickBot="1">
      <c r="A20" s="60">
        <v>3</v>
      </c>
      <c r="B20" s="49">
        <v>1</v>
      </c>
      <c r="C20" s="49" t="s">
        <v>16</v>
      </c>
      <c r="D20" s="46" t="s">
        <v>27</v>
      </c>
      <c r="E20" s="40"/>
      <c r="F20" s="40">
        <f t="shared" si="6"/>
        <v>0</v>
      </c>
      <c r="G20" s="2" t="s">
        <v>11</v>
      </c>
      <c r="H20" s="15" t="e">
        <f t="shared" si="7"/>
        <v>#VALUE!</v>
      </c>
    </row>
    <row r="21" spans="1:8" s="9" customFormat="1" ht="15" customHeight="1" thickBot="1">
      <c r="A21" s="56"/>
      <c r="B21" s="58"/>
      <c r="C21" s="58"/>
      <c r="D21" s="32" t="s">
        <v>20</v>
      </c>
      <c r="E21" s="75">
        <f>SUM(F18:F20)</f>
        <v>0</v>
      </c>
      <c r="F21" s="76"/>
      <c r="G21" s="76" t="e">
        <f>SUM(H18:H20)</f>
        <v>#VALUE!</v>
      </c>
      <c r="H21" s="77"/>
    </row>
    <row r="22" spans="1:8" s="9" customFormat="1" ht="15" customHeight="1">
      <c r="A22" s="59"/>
      <c r="B22" s="59"/>
      <c r="C22" s="59"/>
      <c r="D22" s="10"/>
      <c r="E22" s="11"/>
      <c r="F22" s="11"/>
      <c r="G22" s="11"/>
      <c r="H22" s="11"/>
    </row>
    <row r="23" spans="1:8" ht="19" thickBot="1">
      <c r="A23" s="59"/>
      <c r="B23" s="59"/>
      <c r="C23" s="59"/>
      <c r="D23" s="10"/>
      <c r="E23" s="11"/>
      <c r="F23" s="11"/>
      <c r="G23" s="11"/>
      <c r="H23" s="11"/>
    </row>
    <row r="24" spans="1:8" ht="65.15" customHeight="1" thickBot="1">
      <c r="A24" s="16" t="s">
        <v>12</v>
      </c>
      <c r="B24" s="17" t="s">
        <v>13</v>
      </c>
      <c r="C24" s="17" t="s">
        <v>14</v>
      </c>
      <c r="D24" s="33" t="s">
        <v>23</v>
      </c>
      <c r="E24" s="18" t="s">
        <v>3</v>
      </c>
      <c r="F24" s="18" t="s">
        <v>4</v>
      </c>
      <c r="G24" s="19" t="s">
        <v>1</v>
      </c>
      <c r="H24" s="20" t="s">
        <v>2</v>
      </c>
    </row>
    <row r="25" spans="1:8" s="9" customFormat="1" ht="15" customHeight="1">
      <c r="A25" s="53">
        <v>1</v>
      </c>
      <c r="B25" s="62">
        <v>10</v>
      </c>
      <c r="C25" s="63" t="s">
        <v>16</v>
      </c>
      <c r="D25" s="64" t="s">
        <v>37</v>
      </c>
      <c r="E25" s="68">
        <v>192</v>
      </c>
      <c r="F25" s="39">
        <f aca="true" t="shared" si="8" ref="F25">SUM(E25*B25)</f>
        <v>1920</v>
      </c>
      <c r="G25" s="12" t="s">
        <v>11</v>
      </c>
      <c r="H25" s="14" t="e">
        <f aca="true" t="shared" si="9" ref="H25">B25*G25</f>
        <v>#VALUE!</v>
      </c>
    </row>
    <row r="26" spans="1:8" s="9" customFormat="1" ht="15" customHeight="1">
      <c r="A26" s="54">
        <v>2</v>
      </c>
      <c r="B26" s="41">
        <v>10</v>
      </c>
      <c r="C26" s="36" t="s">
        <v>16</v>
      </c>
      <c r="D26" s="47" t="s">
        <v>38</v>
      </c>
      <c r="E26" s="69">
        <v>96</v>
      </c>
      <c r="F26" s="40">
        <f aca="true" t="shared" si="10" ref="F26:F30">SUM(E26*B26)</f>
        <v>960</v>
      </c>
      <c r="G26" s="2" t="s">
        <v>11</v>
      </c>
      <c r="H26" s="15" t="e">
        <f aca="true" t="shared" si="11" ref="H26:H30">B26*G26</f>
        <v>#VALUE!</v>
      </c>
    </row>
    <row r="27" spans="1:8" s="9" customFormat="1" ht="15" customHeight="1">
      <c r="A27" s="54">
        <v>3</v>
      </c>
      <c r="B27" s="41">
        <v>2</v>
      </c>
      <c r="C27" s="36" t="s">
        <v>16</v>
      </c>
      <c r="D27" s="47" t="s">
        <v>39</v>
      </c>
      <c r="E27" s="70">
        <v>40</v>
      </c>
      <c r="F27" s="40">
        <f t="shared" si="10"/>
        <v>80</v>
      </c>
      <c r="G27" s="2" t="s">
        <v>11</v>
      </c>
      <c r="H27" s="15" t="e">
        <f t="shared" si="11"/>
        <v>#VALUE!</v>
      </c>
    </row>
    <row r="28" spans="1:8" s="9" customFormat="1" ht="15" customHeight="1">
      <c r="A28" s="54">
        <v>4</v>
      </c>
      <c r="B28" s="41">
        <v>30</v>
      </c>
      <c r="C28" s="36" t="s">
        <v>16</v>
      </c>
      <c r="D28" s="47" t="s">
        <v>40</v>
      </c>
      <c r="E28" s="71">
        <v>20</v>
      </c>
      <c r="F28" s="40">
        <f t="shared" si="10"/>
        <v>600</v>
      </c>
      <c r="G28" s="2" t="s">
        <v>11</v>
      </c>
      <c r="H28" s="15" t="e">
        <f t="shared" si="11"/>
        <v>#VALUE!</v>
      </c>
    </row>
    <row r="29" spans="1:8" s="9" customFormat="1" ht="15" customHeight="1">
      <c r="A29" s="54">
        <v>5</v>
      </c>
      <c r="B29" s="41">
        <v>10</v>
      </c>
      <c r="C29" s="36" t="s">
        <v>16</v>
      </c>
      <c r="D29" s="47" t="s">
        <v>41</v>
      </c>
      <c r="E29" s="69">
        <v>552</v>
      </c>
      <c r="F29" s="40">
        <f t="shared" si="10"/>
        <v>5520</v>
      </c>
      <c r="G29" s="2" t="s">
        <v>11</v>
      </c>
      <c r="H29" s="15" t="e">
        <f t="shared" si="11"/>
        <v>#VALUE!</v>
      </c>
    </row>
    <row r="30" spans="1:8" s="9" customFormat="1" ht="15" customHeight="1" thickBot="1">
      <c r="A30" s="55">
        <v>6</v>
      </c>
      <c r="B30" s="65">
        <v>10</v>
      </c>
      <c r="C30" s="66" t="s">
        <v>16</v>
      </c>
      <c r="D30" s="67" t="s">
        <v>42</v>
      </c>
      <c r="E30" s="72">
        <v>90.85</v>
      </c>
      <c r="F30" s="43">
        <f t="shared" si="10"/>
        <v>908.5</v>
      </c>
      <c r="G30" s="44" t="s">
        <v>11</v>
      </c>
      <c r="H30" s="45" t="e">
        <f t="shared" si="11"/>
        <v>#VALUE!</v>
      </c>
    </row>
    <row r="31" spans="1:8" ht="19" thickBot="1">
      <c r="A31" s="25"/>
      <c r="B31" s="30"/>
      <c r="C31" s="26"/>
      <c r="D31" s="32" t="s">
        <v>17</v>
      </c>
      <c r="E31" s="75">
        <f>SUM(F25:F30)</f>
        <v>9988.5</v>
      </c>
      <c r="F31" s="76"/>
      <c r="G31" s="76" t="e">
        <f>SUM(H25:H30)</f>
        <v>#VALUE!</v>
      </c>
      <c r="H31" s="77"/>
    </row>
    <row r="32" spans="1:8" ht="19" thickBot="1">
      <c r="A32" s="25"/>
      <c r="B32" s="30"/>
      <c r="C32" s="26"/>
      <c r="D32" s="27" t="s">
        <v>5</v>
      </c>
      <c r="E32" s="75"/>
      <c r="F32" s="76"/>
      <c r="G32" s="76" t="e">
        <f>G15+G21+G31</f>
        <v>#VALUE!</v>
      </c>
      <c r="H32" s="77"/>
    </row>
    <row r="33" spans="1:8" ht="18.5">
      <c r="A33" s="21"/>
      <c r="B33" s="31"/>
      <c r="C33" s="22"/>
      <c r="D33" s="23"/>
      <c r="E33" s="24"/>
      <c r="F33" s="24"/>
      <c r="G33" s="24"/>
      <c r="H33" s="24"/>
    </row>
    <row r="34" spans="1:8" ht="15">
      <c r="A34" s="81" t="s">
        <v>15</v>
      </c>
      <c r="B34" s="81"/>
      <c r="C34" s="81"/>
      <c r="D34" s="81"/>
      <c r="E34" s="81"/>
      <c r="F34" s="81"/>
      <c r="G34" s="81"/>
      <c r="H34" s="81"/>
    </row>
    <row r="35" ht="15">
      <c r="A35" s="5"/>
    </row>
    <row r="36" spans="1:7" ht="15">
      <c r="A36" s="7" t="s">
        <v>0</v>
      </c>
      <c r="B36" s="80" t="s">
        <v>8</v>
      </c>
      <c r="C36" s="80"/>
      <c r="D36" s="80"/>
      <c r="G36" s="8" t="s">
        <v>7</v>
      </c>
    </row>
    <row r="43" spans="4:8" ht="15">
      <c r="D43" s="79" t="s">
        <v>6</v>
      </c>
      <c r="E43" s="79"/>
      <c r="F43" s="79"/>
      <c r="G43" s="79"/>
      <c r="H43" s="79"/>
    </row>
    <row r="44" spans="4:8" ht="15">
      <c r="D44" s="78" t="s">
        <v>9</v>
      </c>
      <c r="E44" s="78"/>
      <c r="F44" s="78"/>
      <c r="G44" s="78"/>
      <c r="H44" s="78"/>
    </row>
    <row r="45" spans="4:8" ht="15">
      <c r="D45" s="78" t="s">
        <v>10</v>
      </c>
      <c r="E45" s="78"/>
      <c r="F45" s="78"/>
      <c r="G45" s="78"/>
      <c r="H45" s="78"/>
    </row>
    <row r="1041366" spans="1:8" ht="15">
      <c r="A1041366" s="1"/>
      <c r="C1041366" s="1"/>
      <c r="E1041366" s="1"/>
      <c r="F1041366" s="6">
        <f>SUM(F2:F1041365)</f>
        <v>9988.5</v>
      </c>
      <c r="G1041366" s="1"/>
      <c r="H1041366" s="1"/>
    </row>
  </sheetData>
  <sheetProtection selectLockedCells="1"/>
  <mergeCells count="15">
    <mergeCell ref="D45:H45"/>
    <mergeCell ref="D43:H43"/>
    <mergeCell ref="D44:H44"/>
    <mergeCell ref="E15:F15"/>
    <mergeCell ref="G15:H15"/>
    <mergeCell ref="E21:F21"/>
    <mergeCell ref="G21:H21"/>
    <mergeCell ref="B36:D36"/>
    <mergeCell ref="A34:H34"/>
    <mergeCell ref="A2:H2"/>
    <mergeCell ref="A3:H3"/>
    <mergeCell ref="E31:F31"/>
    <mergeCell ref="G31:H31"/>
    <mergeCell ref="E32:F32"/>
    <mergeCell ref="G32:H32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C0BA33-9A04-400F-BE4F-4E38DA51F5B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2023-07-21T08:24:29Z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