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50" documentId="8_{DD1D53FC-E90C-42C8-BF69-97D33B6E0C37}" xr6:coauthVersionLast="36" xr6:coauthVersionMax="47" xr10:uidLastSave="{600E434B-8D3E-437C-919D-2A7EFFB7A316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4" i="19" l="1"/>
  <c r="F24" i="19"/>
  <c r="H23" i="19"/>
  <c r="F23" i="19"/>
  <c r="H22" i="19"/>
  <c r="F22" i="19"/>
  <c r="H21" i="19"/>
  <c r="F21" i="19"/>
  <c r="H20" i="19"/>
  <c r="F20" i="19"/>
  <c r="H19" i="19"/>
  <c r="F19" i="19"/>
  <c r="H30" i="19"/>
  <c r="F30" i="19"/>
  <c r="H29" i="19"/>
  <c r="F29" i="19"/>
  <c r="H28" i="19"/>
  <c r="F28" i="19"/>
  <c r="H27" i="19"/>
  <c r="F27" i="19"/>
  <c r="H26" i="19"/>
  <c r="F26" i="19"/>
  <c r="H25" i="19"/>
  <c r="F25" i="19"/>
  <c r="H14" i="19" l="1"/>
  <c r="H13" i="19"/>
  <c r="H12" i="19"/>
  <c r="H11" i="19"/>
  <c r="H10" i="19"/>
  <c r="H9" i="19"/>
  <c r="H8" i="19"/>
  <c r="H7" i="19"/>
  <c r="F31" i="19" l="1"/>
  <c r="F32" i="19"/>
  <c r="F18" i="19"/>
  <c r="F34" i="19" l="1"/>
  <c r="H32" i="19" l="1"/>
  <c r="H31" i="19"/>
  <c r="H33" i="19" l="1"/>
  <c r="H18" i="19"/>
  <c r="G33" i="19" s="1"/>
  <c r="E15" i="19" l="1"/>
  <c r="H6" i="19" l="1"/>
  <c r="G15" i="19" s="1"/>
  <c r="G35" i="19" s="1"/>
  <c r="H15" i="19" l="1"/>
</calcChain>
</file>

<file path=xl/sharedStrings.xml><?xml version="1.0" encoding="utf-8"?>
<sst xmlns="http://schemas.openxmlformats.org/spreadsheetml/2006/main" count="126" uniqueCount="65">
  <si>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</si>
  <si>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</si>
  <si>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</si>
  <si>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</si>
  <si>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</si>
  <si>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</si>
  <si>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</si>
  <si>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</si>
  <si>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</si>
  <si>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</si>
  <si>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</si>
  <si>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</si>
  <si>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</si>
  <si>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</si>
  <si>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</si>
  <si>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</si>
  <si>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</si>
  <si>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</si>
  <si>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</si>
  <si>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</si>
  <si>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</si>
  <si>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</si>
  <si>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</si>
  <si>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</si>
  <si>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</si>
  <si>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</si>
  <si>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</si>
  <si>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</si>
  <si>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</si>
  <si>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</si>
  <si>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</si>
  <si>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</si>
  <si>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</si>
  <si>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</si>
  <si>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11.</t>
  </si>
  <si>
    <t>12.</t>
  </si>
  <si>
    <t>13.</t>
  </si>
  <si>
    <t>14.</t>
  </si>
  <si>
    <t>15.</t>
  </si>
  <si>
    <t>doplní dodavatel</t>
  </si>
  <si>
    <t>Dodávka zámečnického materiálu 7/2023</t>
  </si>
  <si>
    <t>Zámek zadlabávací 72-80mm,FAB K 221, pravý</t>
  </si>
  <si>
    <t>Buková lamela do roštů šířka 5,3x 88,4mm</t>
  </si>
  <si>
    <t>Šrouby nábytkové konfirmát s rozt. závitu 3mm, vnitřní šestihran 7x50mm</t>
  </si>
  <si>
    <t>Vrták SDS + 160/100mm, průměr 10mm</t>
  </si>
  <si>
    <t>Řezný kotouč na kov 150x2x22,2mm</t>
  </si>
  <si>
    <t>Řezný kotouč na kov 125x2x22,2mm</t>
  </si>
  <si>
    <t>Tmel spárovací KNAUF UNIFLOT 5Kg ( 1ks=5Kg)</t>
  </si>
  <si>
    <t>Vruty 3,5x16</t>
  </si>
  <si>
    <t>Skládací schůdky EXTOL PREMIUM 3, 3stupně, ocelové, včetně návodu k použití a prohlášení o shodě</t>
  </si>
  <si>
    <t>JUB - JUPOL - latex, satin, typ:White 1001, omyvatelná, 2L</t>
  </si>
  <si>
    <t>Finish tmel na sádrokarton DEN BRAVEN, povrchová stěrka 5kg</t>
  </si>
  <si>
    <t>Hmoždinka FISCHER SX 6x30</t>
  </si>
  <si>
    <t>Vrut 4,5x60</t>
  </si>
  <si>
    <t>Hmoždinka FISCHER UX 8x50</t>
  </si>
  <si>
    <t>Zámek stolový FAB SISO - X850, průměr 19x22mm</t>
  </si>
  <si>
    <t>Ochrana kolen 6891222</t>
  </si>
  <si>
    <t>Hroty proti ptákům PH/Nerez 50x12</t>
  </si>
  <si>
    <t>Visací zámek 52mm</t>
  </si>
  <si>
    <t>Kotouč řezný 125x1,6</t>
  </si>
  <si>
    <t>Metr svinovací 5m festa  (číselník žlutý)</t>
  </si>
  <si>
    <t>Kliky se štítky dozický 804/90</t>
  </si>
  <si>
    <t>sada segerových kleští 8"/200mm    4ks</t>
  </si>
  <si>
    <t>Páska vázací 300x4,8 50ks ČERNÁ</t>
  </si>
  <si>
    <r>
      <t xml:space="preserve">Páska vázací černá </t>
    </r>
    <r>
      <rPr>
        <b/>
        <sz val="11"/>
        <rFont val="Calibri"/>
        <family val="2"/>
        <charset val="238"/>
        <scheme val="minor"/>
      </rPr>
      <t>UV</t>
    </r>
    <r>
      <rPr>
        <sz val="11"/>
        <rFont val="Calibri"/>
        <family val="2"/>
        <charset val="238"/>
        <scheme val="minor"/>
      </rPr>
      <t xml:space="preserve"> bal 100ks dlélka 50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</si>
</sst>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horizontal="center" vertical="center"/>
    </xf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164" fontId="25" fillId="0" borderId="26" xfId="0" applyNumberFormat="1" applyFont="1" applyBorder="1" applyAlignment="1" applyProtection="1">
      <alignment horizontal="right" vertical="center"/>
      <protection locked="0"/>
    </xf>
    <xf numFmtId="164" fontId="25" fillId="2" borderId="26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26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164" fontId="25" fillId="0" borderId="10" xfId="0" applyNumberFormat="1" applyFont="1" applyBorder="1"/>
    <xf numFmtId="164" fontId="25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1" fillId="0" borderId="26" xfId="0" applyNumberFormat="1" applyFont="1" applyBorder="1"/>
    <xf numFmtId="0" fontId="27" fillId="0" borderId="10" xfId="0" applyFont="1" applyBorder="1" applyAlignment="1" applyProtection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 applyProtection="1">
      <alignment horizontal="center" vertical="center"/>
    </xf>
    <xf numFmtId="0" fontId="27" fillId="0" borderId="10" xfId="0" applyFont="1" applyBorder="1"/>
    <xf numFmtId="0" fontId="27" fillId="0" borderId="26" xfId="0" applyFont="1" applyBorder="1" applyAlignment="1" applyProtection="1">
      <alignment horizontal="center" vertical="center"/>
    </xf>
    <xf numFmtId="0" fontId="27" fillId="0" borderId="26" xfId="0" applyFont="1" applyBorder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tabSelected="1" zoomScale="80" zoomScaleNormal="80" workbookViewId="0">
      <selection activeCell="G35" sqref="G35:H35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54296875" style="1" customWidth="1"/>
    <col min="5" max="6" width="0.36328125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2" t="s">
        <v>17</v>
      </c>
      <c r="B2" s="92"/>
      <c r="C2" s="92"/>
      <c r="D2" s="92"/>
      <c r="E2" s="92"/>
      <c r="F2" s="92"/>
      <c r="G2" s="92"/>
      <c r="H2" s="92"/>
    </row>
    <row r="3" spans="1:8" s="3" customFormat="1" ht="16" customHeight="1" x14ac:dyDescent="0.35">
      <c r="A3" s="95" t="s">
        <v>40</v>
      </c>
      <c r="B3" s="96"/>
      <c r="C3" s="96"/>
      <c r="D3" s="96"/>
      <c r="E3" s="96"/>
      <c r="F3" s="96"/>
      <c r="G3" s="96"/>
      <c r="H3" s="96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30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x14ac:dyDescent="0.35">
      <c r="A6" s="65" t="s">
        <v>1</v>
      </c>
      <c r="B6" s="117">
        <v>1</v>
      </c>
      <c r="C6" s="117" t="s">
        <v>33</v>
      </c>
      <c r="D6" s="120" t="s">
        <v>56</v>
      </c>
      <c r="E6" s="85"/>
      <c r="F6" s="85"/>
      <c r="G6" s="66" t="s">
        <v>39</v>
      </c>
      <c r="H6" s="63" t="e">
        <f t="shared" ref="H6:H12" si="0">B6*G6</f>
        <v>#VALUE!</v>
      </c>
    </row>
    <row r="7" spans="1:8" x14ac:dyDescent="0.35">
      <c r="A7" s="57" t="s">
        <v>2</v>
      </c>
      <c r="B7" s="119">
        <v>50</v>
      </c>
      <c r="C7" s="119" t="s">
        <v>27</v>
      </c>
      <c r="D7" s="118" t="s">
        <v>57</v>
      </c>
      <c r="E7" s="86"/>
      <c r="F7" s="86"/>
      <c r="G7" s="23" t="s">
        <v>39</v>
      </c>
      <c r="H7" s="61" t="e">
        <f t="shared" si="0"/>
        <v>#VALUE!</v>
      </c>
    </row>
    <row r="8" spans="1:8" x14ac:dyDescent="0.35">
      <c r="A8" s="57" t="s">
        <v>3</v>
      </c>
      <c r="B8" s="119">
        <v>5</v>
      </c>
      <c r="C8" s="119" t="s">
        <v>27</v>
      </c>
      <c r="D8" s="118" t="s">
        <v>58</v>
      </c>
      <c r="E8" s="86"/>
      <c r="F8" s="86"/>
      <c r="G8" s="23" t="s">
        <v>39</v>
      </c>
      <c r="H8" s="61" t="e">
        <f t="shared" si="0"/>
        <v>#VALUE!</v>
      </c>
    </row>
    <row r="9" spans="1:8" x14ac:dyDescent="0.35">
      <c r="A9" s="57" t="s">
        <v>4</v>
      </c>
      <c r="B9" s="119">
        <v>25</v>
      </c>
      <c r="C9" s="119" t="s">
        <v>27</v>
      </c>
      <c r="D9" s="118" t="s">
        <v>59</v>
      </c>
      <c r="E9" s="86"/>
      <c r="F9" s="86"/>
      <c r="G9" s="23" t="s">
        <v>39</v>
      </c>
      <c r="H9" s="61" t="e">
        <f t="shared" si="0"/>
        <v>#VALUE!</v>
      </c>
    </row>
    <row r="10" spans="1:8" x14ac:dyDescent="0.35">
      <c r="A10" s="57" t="s">
        <v>5</v>
      </c>
      <c r="B10" s="119">
        <v>5</v>
      </c>
      <c r="C10" s="119" t="s">
        <v>27</v>
      </c>
      <c r="D10" s="118" t="s">
        <v>60</v>
      </c>
      <c r="E10" s="86"/>
      <c r="F10" s="86"/>
      <c r="G10" s="23" t="s">
        <v>39</v>
      </c>
      <c r="H10" s="61" t="e">
        <f t="shared" si="0"/>
        <v>#VALUE!</v>
      </c>
    </row>
    <row r="11" spans="1:8" x14ac:dyDescent="0.35">
      <c r="A11" s="57" t="s">
        <v>6</v>
      </c>
      <c r="B11" s="119">
        <v>1</v>
      </c>
      <c r="C11" s="119" t="s">
        <v>33</v>
      </c>
      <c r="D11" s="118" t="s">
        <v>61</v>
      </c>
      <c r="E11" s="86"/>
      <c r="F11" s="86"/>
      <c r="G11" s="23" t="s">
        <v>39</v>
      </c>
      <c r="H11" s="61" t="e">
        <f t="shared" si="0"/>
        <v>#VALUE!</v>
      </c>
    </row>
    <row r="12" spans="1:8" x14ac:dyDescent="0.35">
      <c r="A12" s="57" t="s">
        <v>7</v>
      </c>
      <c r="B12" s="119">
        <v>1</v>
      </c>
      <c r="C12" s="119" t="s">
        <v>27</v>
      </c>
      <c r="D12" s="118" t="s">
        <v>62</v>
      </c>
      <c r="E12" s="86"/>
      <c r="F12" s="86"/>
      <c r="G12" s="23" t="s">
        <v>39</v>
      </c>
      <c r="H12" s="61" t="e">
        <f t="shared" si="0"/>
        <v>#VALUE!</v>
      </c>
    </row>
    <row r="13" spans="1:8" x14ac:dyDescent="0.35">
      <c r="A13" s="57" t="s">
        <v>8</v>
      </c>
      <c r="B13" s="119">
        <v>2</v>
      </c>
      <c r="C13" s="119" t="s">
        <v>27</v>
      </c>
      <c r="D13" s="118" t="s">
        <v>64</v>
      </c>
      <c r="E13" s="86"/>
      <c r="F13" s="86"/>
      <c r="G13" s="23" t="s">
        <v>39</v>
      </c>
      <c r="H13" s="61" t="e">
        <f t="shared" ref="H13:H14" si="1">B13*G13</f>
        <v>#VALUE!</v>
      </c>
    </row>
    <row r="14" spans="1:8" ht="15" thickBot="1" x14ac:dyDescent="0.4">
      <c r="A14" s="82" t="s">
        <v>28</v>
      </c>
      <c r="B14" s="121">
        <v>2</v>
      </c>
      <c r="C14" s="121" t="s">
        <v>27</v>
      </c>
      <c r="D14" s="122" t="s">
        <v>63</v>
      </c>
      <c r="E14" s="87"/>
      <c r="F14" s="87"/>
      <c r="G14" s="83" t="s">
        <v>39</v>
      </c>
      <c r="H14" s="84" t="e">
        <f t="shared" si="1"/>
        <v>#VALUE!</v>
      </c>
    </row>
    <row r="15" spans="1:8" s="3" customFormat="1" ht="15" customHeight="1" thickBot="1" x14ac:dyDescent="0.4">
      <c r="A15" s="58"/>
      <c r="B15" s="59"/>
      <c r="C15" s="60"/>
      <c r="D15" s="45" t="s">
        <v>32</v>
      </c>
      <c r="E15" s="101">
        <f>SUM(F6:F14)</f>
        <v>0</v>
      </c>
      <c r="F15" s="102"/>
      <c r="G15" s="99" t="e">
        <f>SUM(H6:H14)</f>
        <v>#VALUE!</v>
      </c>
      <c r="H15" s="100" t="e">
        <f>SUM(H5:H14)</f>
        <v>#VALUE!</v>
      </c>
    </row>
    <row r="16" spans="1:8" s="3" customFormat="1" ht="15" customHeight="1" thickBot="1" x14ac:dyDescent="0.4">
      <c r="A16" s="67"/>
      <c r="B16" s="68"/>
      <c r="C16" s="69"/>
      <c r="D16" s="70"/>
      <c r="E16" s="71"/>
      <c r="F16" s="72"/>
      <c r="G16" s="73"/>
      <c r="H16" s="74"/>
    </row>
    <row r="17" spans="1:9" s="3" customFormat="1" ht="60" customHeight="1" thickBot="1" x14ac:dyDescent="0.4">
      <c r="A17" s="39" t="s">
        <v>15</v>
      </c>
      <c r="B17" s="49" t="s">
        <v>9</v>
      </c>
      <c r="C17" s="40" t="s">
        <v>0</v>
      </c>
      <c r="D17" s="44" t="s">
        <v>25</v>
      </c>
      <c r="E17" s="41" t="s">
        <v>12</v>
      </c>
      <c r="F17" s="41" t="s">
        <v>13</v>
      </c>
      <c r="G17" s="42" t="s">
        <v>10</v>
      </c>
      <c r="H17" s="43" t="s">
        <v>11</v>
      </c>
      <c r="I17" s="24"/>
    </row>
    <row r="18" spans="1:9" x14ac:dyDescent="0.35">
      <c r="A18" s="76" t="s">
        <v>1</v>
      </c>
      <c r="B18" s="107">
        <v>10</v>
      </c>
      <c r="C18" s="79" t="s">
        <v>27</v>
      </c>
      <c r="D18" s="103" t="s">
        <v>41</v>
      </c>
      <c r="E18" s="112">
        <v>143</v>
      </c>
      <c r="F18" s="80">
        <f>B18*E18</f>
        <v>1430</v>
      </c>
      <c r="G18" s="62" t="s">
        <v>39</v>
      </c>
      <c r="H18" s="63" t="e">
        <f t="shared" ref="H18:H30" si="2">B18*G18</f>
        <v>#VALUE!</v>
      </c>
    </row>
    <row r="19" spans="1:9" x14ac:dyDescent="0.35">
      <c r="A19" s="77" t="s">
        <v>2</v>
      </c>
      <c r="B19" s="108">
        <v>30</v>
      </c>
      <c r="C19" s="75" t="s">
        <v>27</v>
      </c>
      <c r="D19" s="104" t="s">
        <v>42</v>
      </c>
      <c r="E19" s="113">
        <v>48</v>
      </c>
      <c r="F19" s="81">
        <f t="shared" ref="F19:F24" si="3">B19*E19</f>
        <v>1440</v>
      </c>
      <c r="G19" s="64" t="s">
        <v>39</v>
      </c>
      <c r="H19" s="61" t="e">
        <f t="shared" ref="H19:H24" si="4">B19*G19</f>
        <v>#VALUE!</v>
      </c>
    </row>
    <row r="20" spans="1:9" x14ac:dyDescent="0.35">
      <c r="A20" s="77" t="s">
        <v>3</v>
      </c>
      <c r="B20" s="108">
        <v>400</v>
      </c>
      <c r="C20" s="75" t="s">
        <v>27</v>
      </c>
      <c r="D20" s="104" t="s">
        <v>43</v>
      </c>
      <c r="E20" s="114">
        <v>0.7</v>
      </c>
      <c r="F20" s="81">
        <f t="shared" si="3"/>
        <v>280</v>
      </c>
      <c r="G20" s="64" t="s">
        <v>39</v>
      </c>
      <c r="H20" s="61" t="e">
        <f t="shared" si="4"/>
        <v>#VALUE!</v>
      </c>
    </row>
    <row r="21" spans="1:9" x14ac:dyDescent="0.35">
      <c r="A21" s="77" t="s">
        <v>4</v>
      </c>
      <c r="B21" s="108">
        <v>3</v>
      </c>
      <c r="C21" s="75" t="s">
        <v>27</v>
      </c>
      <c r="D21" s="104" t="s">
        <v>44</v>
      </c>
      <c r="E21" s="113">
        <v>81</v>
      </c>
      <c r="F21" s="81">
        <f t="shared" si="3"/>
        <v>243</v>
      </c>
      <c r="G21" s="64" t="s">
        <v>39</v>
      </c>
      <c r="H21" s="61" t="e">
        <f t="shared" si="4"/>
        <v>#VALUE!</v>
      </c>
    </row>
    <row r="22" spans="1:9" x14ac:dyDescent="0.35">
      <c r="A22" s="77" t="s">
        <v>5</v>
      </c>
      <c r="B22" s="78">
        <v>10</v>
      </c>
      <c r="C22" s="75" t="s">
        <v>27</v>
      </c>
      <c r="D22" s="104" t="s">
        <v>45</v>
      </c>
      <c r="E22" s="114">
        <v>26</v>
      </c>
      <c r="F22" s="81">
        <f t="shared" si="3"/>
        <v>260</v>
      </c>
      <c r="G22" s="64" t="s">
        <v>39</v>
      </c>
      <c r="H22" s="61" t="e">
        <f t="shared" si="4"/>
        <v>#VALUE!</v>
      </c>
    </row>
    <row r="23" spans="1:9" x14ac:dyDescent="0.35">
      <c r="A23" s="77" t="s">
        <v>6</v>
      </c>
      <c r="B23" s="78">
        <v>10</v>
      </c>
      <c r="C23" s="75" t="s">
        <v>27</v>
      </c>
      <c r="D23" s="104" t="s">
        <v>46</v>
      </c>
      <c r="E23" s="113">
        <v>25</v>
      </c>
      <c r="F23" s="81">
        <f t="shared" si="3"/>
        <v>250</v>
      </c>
      <c r="G23" s="64" t="s">
        <v>39</v>
      </c>
      <c r="H23" s="61" t="e">
        <f t="shared" si="4"/>
        <v>#VALUE!</v>
      </c>
    </row>
    <row r="24" spans="1:9" ht="15" customHeight="1" x14ac:dyDescent="0.35">
      <c r="A24" s="77" t="s">
        <v>7</v>
      </c>
      <c r="B24" s="78">
        <v>4</v>
      </c>
      <c r="C24" s="75" t="s">
        <v>27</v>
      </c>
      <c r="D24" s="104" t="s">
        <v>47</v>
      </c>
      <c r="E24" s="114">
        <v>250</v>
      </c>
      <c r="F24" s="81">
        <f t="shared" si="3"/>
        <v>1000</v>
      </c>
      <c r="G24" s="64" t="s">
        <v>39</v>
      </c>
      <c r="H24" s="61" t="e">
        <f t="shared" si="4"/>
        <v>#VALUE!</v>
      </c>
    </row>
    <row r="25" spans="1:9" x14ac:dyDescent="0.35">
      <c r="A25" s="77" t="s">
        <v>8</v>
      </c>
      <c r="B25" s="78">
        <v>4000</v>
      </c>
      <c r="C25" s="75" t="s">
        <v>27</v>
      </c>
      <c r="D25" s="104" t="s">
        <v>48</v>
      </c>
      <c r="E25" s="115">
        <v>0.15</v>
      </c>
      <c r="F25" s="81">
        <f t="shared" ref="F25:F30" si="5">B25*E25</f>
        <v>600</v>
      </c>
      <c r="G25" s="64" t="s">
        <v>39</v>
      </c>
      <c r="H25" s="61" t="e">
        <f t="shared" si="2"/>
        <v>#VALUE!</v>
      </c>
    </row>
    <row r="26" spans="1:9" ht="29" x14ac:dyDescent="0.35">
      <c r="A26" s="77" t="s">
        <v>28</v>
      </c>
      <c r="B26" s="78">
        <v>1</v>
      </c>
      <c r="C26" s="75" t="s">
        <v>27</v>
      </c>
      <c r="D26" s="104" t="s">
        <v>49</v>
      </c>
      <c r="E26" s="115">
        <v>2000</v>
      </c>
      <c r="F26" s="81">
        <f t="shared" si="5"/>
        <v>2000</v>
      </c>
      <c r="G26" s="64" t="s">
        <v>39</v>
      </c>
      <c r="H26" s="61" t="e">
        <f t="shared" si="2"/>
        <v>#VALUE!</v>
      </c>
    </row>
    <row r="27" spans="1:9" x14ac:dyDescent="0.35">
      <c r="A27" s="77" t="s">
        <v>29</v>
      </c>
      <c r="B27" s="78">
        <v>2</v>
      </c>
      <c r="C27" s="75" t="s">
        <v>27</v>
      </c>
      <c r="D27" s="104" t="s">
        <v>50</v>
      </c>
      <c r="E27" s="115">
        <v>450</v>
      </c>
      <c r="F27" s="81">
        <f t="shared" si="5"/>
        <v>900</v>
      </c>
      <c r="G27" s="64" t="s">
        <v>39</v>
      </c>
      <c r="H27" s="61" t="e">
        <f t="shared" si="2"/>
        <v>#VALUE!</v>
      </c>
    </row>
    <row r="28" spans="1:9" x14ac:dyDescent="0.35">
      <c r="A28" s="77" t="s">
        <v>34</v>
      </c>
      <c r="B28" s="78">
        <v>1</v>
      </c>
      <c r="C28" s="75" t="s">
        <v>27</v>
      </c>
      <c r="D28" s="104" t="s">
        <v>51</v>
      </c>
      <c r="E28" s="115">
        <v>120</v>
      </c>
      <c r="F28" s="81">
        <f t="shared" si="5"/>
        <v>120</v>
      </c>
      <c r="G28" s="64" t="s">
        <v>39</v>
      </c>
      <c r="H28" s="61" t="e">
        <f t="shared" si="2"/>
        <v>#VALUE!</v>
      </c>
    </row>
    <row r="29" spans="1:9" x14ac:dyDescent="0.35">
      <c r="A29" s="77" t="s">
        <v>35</v>
      </c>
      <c r="B29" s="78">
        <v>300</v>
      </c>
      <c r="C29" s="75" t="s">
        <v>27</v>
      </c>
      <c r="D29" s="104" t="s">
        <v>52</v>
      </c>
      <c r="E29" s="115">
        <v>1.21</v>
      </c>
      <c r="F29" s="81">
        <f t="shared" si="5"/>
        <v>363</v>
      </c>
      <c r="G29" s="64" t="s">
        <v>39</v>
      </c>
      <c r="H29" s="61" t="e">
        <f t="shared" si="2"/>
        <v>#VALUE!</v>
      </c>
    </row>
    <row r="30" spans="1:9" ht="15" customHeight="1" x14ac:dyDescent="0.35">
      <c r="A30" s="77" t="s">
        <v>36</v>
      </c>
      <c r="B30" s="78">
        <v>1000</v>
      </c>
      <c r="C30" s="75" t="s">
        <v>27</v>
      </c>
      <c r="D30" s="104" t="s">
        <v>53</v>
      </c>
      <c r="E30" s="115">
        <v>0.7</v>
      </c>
      <c r="F30" s="81">
        <f t="shared" si="5"/>
        <v>700</v>
      </c>
      <c r="G30" s="64" t="s">
        <v>39</v>
      </c>
      <c r="H30" s="61" t="e">
        <f t="shared" si="2"/>
        <v>#VALUE!</v>
      </c>
    </row>
    <row r="31" spans="1:9" x14ac:dyDescent="0.35">
      <c r="A31" s="77" t="s">
        <v>37</v>
      </c>
      <c r="B31" s="108">
        <v>1200</v>
      </c>
      <c r="C31" s="109" t="s">
        <v>27</v>
      </c>
      <c r="D31" s="105" t="s">
        <v>54</v>
      </c>
      <c r="E31" s="114">
        <v>2.67</v>
      </c>
      <c r="F31" s="81">
        <f t="shared" ref="F31:F32" si="6">B31*E31</f>
        <v>3204</v>
      </c>
      <c r="G31" s="64" t="s">
        <v>39</v>
      </c>
      <c r="H31" s="61" t="e">
        <f t="shared" ref="H31:H32" si="7">B31*G31</f>
        <v>#VALUE!</v>
      </c>
    </row>
    <row r="32" spans="1:9" ht="15" thickBot="1" x14ac:dyDescent="0.4">
      <c r="A32" s="88" t="s">
        <v>38</v>
      </c>
      <c r="B32" s="110">
        <v>120</v>
      </c>
      <c r="C32" s="111" t="s">
        <v>27</v>
      </c>
      <c r="D32" s="106" t="s">
        <v>55</v>
      </c>
      <c r="E32" s="116">
        <v>54.9</v>
      </c>
      <c r="F32" s="89">
        <f t="shared" si="6"/>
        <v>6588</v>
      </c>
      <c r="G32" s="90" t="s">
        <v>39</v>
      </c>
      <c r="H32" s="84" t="e">
        <f t="shared" si="7"/>
        <v>#VALUE!</v>
      </c>
    </row>
    <row r="33" spans="1:8" s="3" customFormat="1" ht="15" customHeight="1" thickBot="1" x14ac:dyDescent="0.4">
      <c r="A33" s="46"/>
      <c r="B33" s="51"/>
      <c r="C33" s="47"/>
      <c r="D33" s="45" t="s">
        <v>26</v>
      </c>
      <c r="E33" s="101"/>
      <c r="F33" s="102"/>
      <c r="G33" s="99" t="e">
        <f>SUM(H18:H32)</f>
        <v>#VALUE!</v>
      </c>
      <c r="H33" s="100" t="e">
        <f>SUM(#REF!)</f>
        <v>#REF!</v>
      </c>
    </row>
    <row r="34" spans="1:8" s="3" customFormat="1" ht="15" customHeight="1" thickBot="1" x14ac:dyDescent="0.4">
      <c r="A34" s="34"/>
      <c r="B34" s="50"/>
      <c r="C34" s="35"/>
      <c r="D34" s="36" t="s">
        <v>31</v>
      </c>
      <c r="E34" s="37"/>
      <c r="F34" s="37">
        <f>SUM(F18:F32)</f>
        <v>19378</v>
      </c>
      <c r="G34" s="38"/>
      <c r="H34" s="38"/>
    </row>
    <row r="35" spans="1:8" ht="15" customHeight="1" thickBot="1" x14ac:dyDescent="0.4">
      <c r="A35" s="25"/>
      <c r="B35" s="52"/>
      <c r="C35" s="26"/>
      <c r="D35" s="27" t="s">
        <v>14</v>
      </c>
      <c r="E35" s="93"/>
      <c r="F35" s="94"/>
      <c r="G35" s="93" t="e">
        <f>SUM(G15+G33)</f>
        <v>#VALUE!</v>
      </c>
      <c r="H35" s="94"/>
    </row>
    <row r="36" spans="1:8" ht="15" customHeight="1" x14ac:dyDescent="0.35">
      <c r="A36" s="4"/>
      <c r="B36" s="53"/>
      <c r="C36" s="4"/>
      <c r="D36" s="30"/>
      <c r="E36" s="31"/>
      <c r="F36" s="31"/>
      <c r="G36" s="31"/>
      <c r="H36" s="31"/>
    </row>
    <row r="37" spans="1:8" ht="15" customHeight="1" x14ac:dyDescent="0.35">
      <c r="A37" s="13" t="s">
        <v>22</v>
      </c>
      <c r="B37" s="14"/>
      <c r="C37" s="13"/>
      <c r="D37" s="15"/>
      <c r="E37" s="15"/>
      <c r="F37" s="10"/>
    </row>
    <row r="38" spans="1:8" ht="15" customHeight="1" x14ac:dyDescent="0.35">
      <c r="A38" s="13" t="s">
        <v>23</v>
      </c>
      <c r="B38" s="14"/>
      <c r="C38" s="13"/>
      <c r="D38" s="15"/>
      <c r="E38" s="15"/>
      <c r="F38" s="10"/>
    </row>
    <row r="39" spans="1:8" ht="15" customHeight="1" x14ac:dyDescent="0.35">
      <c r="A39" s="16" t="s">
        <v>16</v>
      </c>
      <c r="B39" s="97" t="s">
        <v>21</v>
      </c>
      <c r="C39" s="97"/>
      <c r="D39" s="97"/>
      <c r="F39" s="10"/>
      <c r="G39" s="29" t="s">
        <v>18</v>
      </c>
      <c r="H39" s="18"/>
    </row>
    <row r="40" spans="1:8" ht="15" customHeight="1" x14ac:dyDescent="0.35">
      <c r="A40" s="17"/>
      <c r="B40" s="20"/>
      <c r="C40" s="18"/>
      <c r="D40" s="19"/>
      <c r="E40" s="18"/>
      <c r="F40" s="10"/>
    </row>
    <row r="41" spans="1:8" ht="15" customHeight="1" x14ac:dyDescent="0.35">
      <c r="A41" s="17"/>
      <c r="B41" s="20"/>
      <c r="C41" s="18"/>
      <c r="D41" s="19"/>
      <c r="E41" s="18"/>
      <c r="F41" s="10"/>
    </row>
    <row r="42" spans="1:8" x14ac:dyDescent="0.35">
      <c r="A42" s="17"/>
      <c r="B42" s="20"/>
      <c r="C42" s="18"/>
      <c r="D42" s="19"/>
      <c r="E42" s="18"/>
      <c r="F42" s="10"/>
    </row>
    <row r="43" spans="1:8" x14ac:dyDescent="0.35">
      <c r="A43" s="20"/>
      <c r="B43" s="20"/>
      <c r="C43" s="21"/>
      <c r="D43" s="22"/>
      <c r="E43" s="22"/>
      <c r="F43" s="10"/>
    </row>
    <row r="44" spans="1:8" x14ac:dyDescent="0.35">
      <c r="A44" s="15"/>
      <c r="B44" s="54"/>
      <c r="C44" s="15"/>
      <c r="D44" s="98" t="s">
        <v>24</v>
      </c>
      <c r="E44" s="98"/>
      <c r="F44" s="98"/>
      <c r="G44" s="98"/>
      <c r="H44" s="28"/>
    </row>
    <row r="45" spans="1:8" x14ac:dyDescent="0.35">
      <c r="A45" s="15"/>
      <c r="B45" s="20"/>
      <c r="C45" s="21"/>
      <c r="D45" s="91" t="s">
        <v>20</v>
      </c>
      <c r="E45" s="91"/>
      <c r="F45" s="91"/>
      <c r="G45" s="91"/>
      <c r="H45" s="21"/>
    </row>
    <row r="46" spans="1:8" x14ac:dyDescent="0.35">
      <c r="A46" s="4"/>
      <c r="B46" s="53"/>
      <c r="C46" s="4"/>
      <c r="D46" s="91" t="s">
        <v>19</v>
      </c>
      <c r="E46" s="91"/>
      <c r="F46" s="91"/>
      <c r="G46" s="91"/>
      <c r="H46" s="21"/>
    </row>
    <row r="47" spans="1:8" x14ac:dyDescent="0.35">
      <c r="A47" s="4"/>
      <c r="B47" s="53"/>
      <c r="C47" s="4"/>
      <c r="D47" s="7"/>
      <c r="E47" s="10"/>
      <c r="F47" s="10"/>
    </row>
    <row r="48" spans="1:8" x14ac:dyDescent="0.35">
      <c r="A48" s="4"/>
      <c r="B48" s="53"/>
      <c r="C48" s="4"/>
      <c r="D48" s="7"/>
      <c r="E48" s="10"/>
      <c r="F48" s="10"/>
    </row>
    <row r="49" spans="1:6" x14ac:dyDescent="0.35">
      <c r="A49" s="4"/>
      <c r="B49" s="53"/>
      <c r="C49" s="4"/>
      <c r="D49" s="7"/>
      <c r="E49" s="10"/>
      <c r="F49" s="10"/>
    </row>
    <row r="50" spans="1:6" x14ac:dyDescent="0.35">
      <c r="A50" s="4"/>
      <c r="B50" s="53"/>
      <c r="C50" s="4"/>
      <c r="D50" s="7"/>
      <c r="E50" s="10"/>
      <c r="F50" s="10"/>
    </row>
    <row r="51" spans="1:6" x14ac:dyDescent="0.35">
      <c r="A51" s="4"/>
      <c r="B51" s="53"/>
      <c r="C51" s="4"/>
      <c r="D51" s="7"/>
      <c r="E51" s="10"/>
      <c r="F51" s="10"/>
    </row>
    <row r="52" spans="1:6" x14ac:dyDescent="0.35">
      <c r="A52" s="4"/>
      <c r="B52" s="53"/>
      <c r="C52" s="4"/>
      <c r="D52" s="7"/>
      <c r="E52" s="10"/>
      <c r="F52" s="10"/>
    </row>
    <row r="53" spans="1:6" x14ac:dyDescent="0.35">
      <c r="A53" s="4"/>
      <c r="B53" s="53"/>
      <c r="C53" s="4"/>
      <c r="D53" s="7"/>
      <c r="E53" s="10"/>
      <c r="F53" s="10"/>
    </row>
    <row r="54" spans="1:6" x14ac:dyDescent="0.35">
      <c r="A54" s="4"/>
      <c r="B54" s="55"/>
      <c r="C54" s="6"/>
      <c r="D54" s="8"/>
      <c r="E54" s="12"/>
      <c r="F54" s="10"/>
    </row>
    <row r="55" spans="1:6" x14ac:dyDescent="0.35">
      <c r="A55" s="4"/>
      <c r="B55" s="53"/>
      <c r="C55" s="5"/>
      <c r="D55" s="7"/>
      <c r="E55" s="10"/>
      <c r="F55" s="11"/>
    </row>
  </sheetData>
  <mergeCells count="12">
    <mergeCell ref="D46:G46"/>
    <mergeCell ref="A2:H2"/>
    <mergeCell ref="D45:G45"/>
    <mergeCell ref="E35:F35"/>
    <mergeCell ref="G35:H35"/>
    <mergeCell ref="A3:H3"/>
    <mergeCell ref="B39:D39"/>
    <mergeCell ref="D44:G44"/>
    <mergeCell ref="G15:H15"/>
    <mergeCell ref="E15:F15"/>
    <mergeCell ref="E33:F33"/>
    <mergeCell ref="G33:H33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2023-07-19T10:26:18Z</dcterms:modified>
</cp:coreProperties>
</file>