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3_2023_SAP_Cervenec_1_pol\"/>
    </mc:Choice>
  </mc:AlternateContent>
  <xr:revisionPtr revIDLastSave="35" documentId="14_{8706F82E-0FD1-4BB6-9FA5-31B3D8C7C4E5}" xr6:coauthVersionLast="36" xr6:coauthVersionMax="36" xr10:uidLastSave="{83C89B45-2E56-47DC-9079-7C7D4EB5F302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28" i="1" l="1"/>
  <c r="I28" i="1"/>
  <c r="G26" i="1" l="1"/>
  <c r="I26" i="1"/>
  <c r="G8" i="1" l="1"/>
  <c r="I8" i="1"/>
  <c r="I20" i="1" l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7" i="1"/>
  <c r="G7" i="1"/>
  <c r="G29" i="1" l="1"/>
  <c r="I29" i="1"/>
  <c r="G24" i="1" l="1"/>
  <c r="I24" i="1"/>
  <c r="G22" i="1"/>
  <c r="I22" i="1"/>
  <c r="I23" i="1" l="1"/>
  <c r="G23" i="1"/>
  <c r="I27" i="1"/>
  <c r="G27" i="1"/>
  <c r="I25" i="1"/>
  <c r="G25" i="1"/>
  <c r="I21" i="1"/>
  <c r="G21" i="1"/>
  <c r="I31" i="1"/>
  <c r="G30" i="1" l="1"/>
</calcChain>
</file>

<file path=xl/sharedStrings.xml><?xml version="1.0" encoding="utf-8"?>
<sst xmlns="http://schemas.openxmlformats.org/spreadsheetml/2006/main" count="215" uniqueCount="67">
  <si>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</si>
  <si>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</si>
  <si>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</si>
  <si>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</si>
  <si>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</si>
  <si>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</si>
  <si>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</si>
  <si>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</si>
  <si>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</si>
  <si>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</si>
  <si>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</si>
  <si>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</si>
  <si>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</si>
  <si>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</si>
  <si>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</si>
  <si>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</si>
  <si>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</si>
  <si>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</si>
  <si>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</si>
  <si>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</si>
  <si>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</si>
  <si>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</si>
  <si>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</si>
  <si>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</si>
  <si>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</si>
  <si>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</si>
  <si>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</si>
  <si>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</si>
  <si>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</si>
  <si>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</si>
  <si>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Rektorát</t>
  </si>
  <si>
    <t>17. listopadu</t>
  </si>
  <si>
    <t>2172/15</t>
  </si>
  <si>
    <t>708 00</t>
  </si>
  <si>
    <t>Ostrava-Poruba</t>
  </si>
  <si>
    <t>DNS_PC_ typ_B</t>
  </si>
  <si>
    <t>DNS_LCD27" Výškově stavitelný</t>
  </si>
  <si>
    <t>DNS_NB_ATYP</t>
  </si>
  <si>
    <t>DNS_PC_ATYP</t>
  </si>
  <si>
    <t>DNS_LCD24" Výškově stavitelný</t>
  </si>
  <si>
    <t>Fakulta hornicko-geologická</t>
  </si>
  <si>
    <t>17. listopadu</t>
  </si>
  <si>
    <t>Fak. elektrotechniky a informatiky</t>
  </si>
  <si>
    <t>Fakulta  strojní</t>
  </si>
  <si>
    <t>Dagmar Adámková 
dagmar.adamkova@vsb.cz
+420597324443</t>
  </si>
  <si>
    <t>Ing. Jaroslav Burdík 
jaroslav.burdik@vsb.cz
+420597326066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</si>
  <si>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23/2023</t>
    </r>
  </si>
  <si>
    <t>DNS_LCD_ATYP</t>
  </si>
  <si>
    <t>DNS_LCD27"_4K</t>
  </si>
  <si>
    <t>DNS_TISK barva</t>
  </si>
  <si>
    <t>DNS_NB15"_typ_B</t>
  </si>
  <si>
    <t>DNS_DISK_ATYP</t>
  </si>
  <si>
    <t>DNS_TISK ČB</t>
  </si>
  <si>
    <t>Dana Ješíková 
dana.jesikova@vsb.cz
+420597323560</t>
  </si>
  <si>
    <t>Mojmíra Hranická 
mojmira.hranicka@vsb.cz
+420597325678</t>
  </si>
  <si>
    <t>Renata Hendrychová 
renata.hendrychova@vsb.cz
+420597326111</t>
  </si>
  <si>
    <t>Studentská</t>
  </si>
  <si>
    <t>6231/1B</t>
  </si>
  <si>
    <t>Rektorát-982</t>
  </si>
  <si>
    <t>Ubytovací služby Stravovací služby</t>
  </si>
  <si>
    <t>1770</t>
  </si>
  <si>
    <t>IT4I</t>
  </si>
  <si>
    <t>Vladěna Hlavatá 
vladena.hlavata@vsb.cz
+420 596 999 586</t>
  </si>
  <si>
    <t>Blanka Juřicová Zlattnerová 
blanka.juricova.zlattnerova@vsb.cz
+420 596 995 285</t>
  </si>
  <si>
    <t>Barbora Vaclaviková 
barbora.vaclavikova@vsb.cz
+420 596 991 230</t>
  </si>
  <si>
    <t>HGF</t>
  </si>
  <si>
    <t xml:space="preserve">Dagmar Adámková
dagmar.adamkova@vsb.cz
+420 596 994 443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</si>
</sst>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4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NumberFormat="1" applyFill="1" applyBorder="1" applyAlignment="1">
      <alignment vertical="center"/>
    </xf>
    <xf numFmtId="0" fontId="0" fillId="0" borderId="12" xfId="0" applyNumberFormat="1" applyFill="1" applyBorder="1" applyAlignment="1">
      <alignment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9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30" ht="18.5" x14ac:dyDescent="0.2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30" ht="24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71" t="s">
        <v>2</v>
      </c>
      <c r="B5" s="73" t="s">
        <v>3</v>
      </c>
      <c r="C5" s="75" t="s">
        <v>4</v>
      </c>
      <c r="D5" s="79" t="s">
        <v>5</v>
      </c>
      <c r="E5" s="79" t="s">
        <v>6</v>
      </c>
      <c r="F5" s="55" t="s">
        <v>7</v>
      </c>
      <c r="G5" s="56"/>
      <c r="H5" s="55" t="s">
        <v>8</v>
      </c>
      <c r="I5" s="56"/>
      <c r="J5" s="3" t="s">
        <v>9</v>
      </c>
      <c r="K5" s="79" t="s">
        <v>10</v>
      </c>
      <c r="L5" s="75" t="s">
        <v>11</v>
      </c>
      <c r="M5" s="3" t="s">
        <v>12</v>
      </c>
      <c r="N5" s="75" t="s">
        <v>13</v>
      </c>
      <c r="O5" s="77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72"/>
      <c r="B6" s="74"/>
      <c r="C6" s="76"/>
      <c r="D6" s="80"/>
      <c r="E6" s="80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80"/>
      <c r="L6" s="76"/>
      <c r="M6" s="35" t="s">
        <v>18</v>
      </c>
      <c r="N6" s="76"/>
      <c r="O6" s="7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48">
        <v>60005625</v>
      </c>
      <c r="B7" s="47">
        <v>10</v>
      </c>
      <c r="C7" s="44" t="s">
        <v>37</v>
      </c>
      <c r="D7" s="45">
        <v>5</v>
      </c>
      <c r="E7" s="44" t="s">
        <v>29</v>
      </c>
      <c r="F7" s="50">
        <v>50000</v>
      </c>
      <c r="G7" s="24">
        <f t="shared" ref="G7:G18" si="0">D7*F7</f>
        <v>250000</v>
      </c>
      <c r="H7" s="25" t="s">
        <v>19</v>
      </c>
      <c r="I7" s="33" t="e">
        <f t="shared" ref="I7:I18" si="1">H7*D7</f>
        <v>#VALUE!</v>
      </c>
      <c r="J7" s="52" t="s">
        <v>62</v>
      </c>
      <c r="K7" s="51" t="s">
        <v>61</v>
      </c>
      <c r="L7" s="42" t="s">
        <v>56</v>
      </c>
      <c r="M7" s="42" t="s">
        <v>57</v>
      </c>
      <c r="N7" s="42" t="s">
        <v>33</v>
      </c>
      <c r="O7" s="43" t="s">
        <v>34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48">
        <v>60005626</v>
      </c>
      <c r="B8" s="47">
        <v>10</v>
      </c>
      <c r="C8" s="44" t="s">
        <v>47</v>
      </c>
      <c r="D8" s="45">
        <v>2</v>
      </c>
      <c r="E8" s="44" t="s">
        <v>29</v>
      </c>
      <c r="F8" s="50">
        <v>9500</v>
      </c>
      <c r="G8" s="24">
        <f t="shared" ref="G8" si="2">D8*F8</f>
        <v>19000</v>
      </c>
      <c r="H8" s="25" t="s">
        <v>19</v>
      </c>
      <c r="I8" s="33" t="e">
        <f t="shared" ref="I8" si="3">H8*D8</f>
        <v>#VALUE!</v>
      </c>
      <c r="J8" s="52" t="s">
        <v>63</v>
      </c>
      <c r="K8" s="42" t="s">
        <v>30</v>
      </c>
      <c r="L8" s="42" t="s">
        <v>31</v>
      </c>
      <c r="M8" s="42" t="s">
        <v>32</v>
      </c>
      <c r="N8" s="42" t="s">
        <v>33</v>
      </c>
      <c r="O8" s="43" t="s">
        <v>34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48">
        <v>60005627</v>
      </c>
      <c r="B9" s="47">
        <v>10</v>
      </c>
      <c r="C9" s="44" t="s">
        <v>38</v>
      </c>
      <c r="D9" s="45">
        <v>1</v>
      </c>
      <c r="E9" s="44" t="s">
        <v>29</v>
      </c>
      <c r="F9" s="50">
        <v>32000</v>
      </c>
      <c r="G9" s="24">
        <f t="shared" si="0"/>
        <v>32000</v>
      </c>
      <c r="H9" s="25" t="s">
        <v>19</v>
      </c>
      <c r="I9" s="33" t="e">
        <f t="shared" si="1"/>
        <v>#VALUE!</v>
      </c>
      <c r="J9" s="59" t="s">
        <v>53</v>
      </c>
      <c r="K9" s="59" t="s">
        <v>40</v>
      </c>
      <c r="L9" s="59" t="s">
        <v>41</v>
      </c>
      <c r="M9" s="59" t="s">
        <v>32</v>
      </c>
      <c r="N9" s="59" t="s">
        <v>33</v>
      </c>
      <c r="O9" s="57" t="s">
        <v>34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8">
        <v>60005628</v>
      </c>
      <c r="B10" s="47">
        <v>10</v>
      </c>
      <c r="C10" s="44" t="s">
        <v>38</v>
      </c>
      <c r="D10" s="45">
        <v>1</v>
      </c>
      <c r="E10" s="44" t="s">
        <v>29</v>
      </c>
      <c r="F10" s="50">
        <v>32000</v>
      </c>
      <c r="G10" s="24">
        <f t="shared" si="0"/>
        <v>32000</v>
      </c>
      <c r="H10" s="25" t="s">
        <v>19</v>
      </c>
      <c r="I10" s="33" t="e">
        <f t="shared" si="1"/>
        <v>#VALUE!</v>
      </c>
      <c r="J10" s="88"/>
      <c r="K10" s="88" t="s">
        <v>40</v>
      </c>
      <c r="L10" s="88" t="s">
        <v>41</v>
      </c>
      <c r="M10" s="88" t="s">
        <v>32</v>
      </c>
      <c r="N10" s="88" t="s">
        <v>33</v>
      </c>
      <c r="O10" s="87"/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48">
        <v>60005629</v>
      </c>
      <c r="B11" s="47">
        <v>10</v>
      </c>
      <c r="C11" s="44" t="s">
        <v>48</v>
      </c>
      <c r="D11" s="45">
        <v>1</v>
      </c>
      <c r="E11" s="44" t="s">
        <v>29</v>
      </c>
      <c r="F11" s="50">
        <v>9000</v>
      </c>
      <c r="G11" s="24">
        <f t="shared" si="0"/>
        <v>9000</v>
      </c>
      <c r="H11" s="25" t="s">
        <v>19</v>
      </c>
      <c r="I11" s="33" t="e">
        <f t="shared" si="1"/>
        <v>#VALUE!</v>
      </c>
      <c r="J11" s="60"/>
      <c r="K11" s="60" t="s">
        <v>40</v>
      </c>
      <c r="L11" s="60" t="s">
        <v>41</v>
      </c>
      <c r="M11" s="60" t="s">
        <v>32</v>
      </c>
      <c r="N11" s="60" t="s">
        <v>33</v>
      </c>
      <c r="O11" s="58"/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48">
        <v>60005630</v>
      </c>
      <c r="B12" s="47">
        <v>10</v>
      </c>
      <c r="C12" s="44" t="s">
        <v>49</v>
      </c>
      <c r="D12" s="45">
        <v>1</v>
      </c>
      <c r="E12" s="44" t="s">
        <v>29</v>
      </c>
      <c r="F12" s="50">
        <v>7500</v>
      </c>
      <c r="G12" s="24">
        <f t="shared" si="0"/>
        <v>7500</v>
      </c>
      <c r="H12" s="25" t="s">
        <v>19</v>
      </c>
      <c r="I12" s="33" t="e">
        <f t="shared" si="1"/>
        <v>#VALUE!</v>
      </c>
      <c r="J12" s="49" t="s">
        <v>44</v>
      </c>
      <c r="K12" s="42" t="s">
        <v>40</v>
      </c>
      <c r="L12" s="42" t="s">
        <v>41</v>
      </c>
      <c r="M12" s="42" t="s">
        <v>32</v>
      </c>
      <c r="N12" s="42" t="s">
        <v>33</v>
      </c>
      <c r="O12" s="43" t="s">
        <v>34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81">
        <v>60005631</v>
      </c>
      <c r="B13" s="47">
        <v>10</v>
      </c>
      <c r="C13" s="44" t="s">
        <v>35</v>
      </c>
      <c r="D13" s="45">
        <v>4</v>
      </c>
      <c r="E13" s="44" t="s">
        <v>29</v>
      </c>
      <c r="F13" s="50">
        <v>22500</v>
      </c>
      <c r="G13" s="24">
        <f t="shared" si="0"/>
        <v>90000</v>
      </c>
      <c r="H13" s="25" t="s">
        <v>19</v>
      </c>
      <c r="I13" s="33" t="e">
        <f t="shared" si="1"/>
        <v>#VALUE!</v>
      </c>
      <c r="J13" s="59" t="s">
        <v>45</v>
      </c>
      <c r="K13" s="59" t="s">
        <v>42</v>
      </c>
      <c r="L13" s="59" t="s">
        <v>41</v>
      </c>
      <c r="M13" s="59" t="s">
        <v>32</v>
      </c>
      <c r="N13" s="59" t="s">
        <v>33</v>
      </c>
      <c r="O13" s="57" t="s">
        <v>34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86"/>
      <c r="B14" s="47">
        <v>20</v>
      </c>
      <c r="C14" s="44" t="s">
        <v>39</v>
      </c>
      <c r="D14" s="45">
        <v>4</v>
      </c>
      <c r="E14" s="44" t="s">
        <v>29</v>
      </c>
      <c r="F14" s="50">
        <v>5000</v>
      </c>
      <c r="G14" s="24">
        <f t="shared" si="0"/>
        <v>20000</v>
      </c>
      <c r="H14" s="25" t="s">
        <v>19</v>
      </c>
      <c r="I14" s="33" t="e">
        <f t="shared" si="1"/>
        <v>#VALUE!</v>
      </c>
      <c r="J14" s="60"/>
      <c r="K14" s="60" t="s">
        <v>42</v>
      </c>
      <c r="L14" s="60" t="s">
        <v>41</v>
      </c>
      <c r="M14" s="60" t="s">
        <v>32</v>
      </c>
      <c r="N14" s="60" t="s">
        <v>33</v>
      </c>
      <c r="O14" s="58"/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8">
        <v>60005632</v>
      </c>
      <c r="B15" s="47">
        <v>10</v>
      </c>
      <c r="C15" s="44" t="s">
        <v>47</v>
      </c>
      <c r="D15" s="45">
        <v>1</v>
      </c>
      <c r="E15" s="44" t="s">
        <v>29</v>
      </c>
      <c r="F15" s="50">
        <v>10000</v>
      </c>
      <c r="G15" s="24">
        <f t="shared" si="0"/>
        <v>10000</v>
      </c>
      <c r="H15" s="25" t="s">
        <v>19</v>
      </c>
      <c r="I15" s="33" t="e">
        <f t="shared" si="1"/>
        <v>#VALUE!</v>
      </c>
      <c r="J15" s="49" t="s">
        <v>53</v>
      </c>
      <c r="K15" s="42" t="s">
        <v>40</v>
      </c>
      <c r="L15" s="42" t="s">
        <v>41</v>
      </c>
      <c r="M15" s="42" t="s">
        <v>32</v>
      </c>
      <c r="N15" s="42" t="s">
        <v>33</v>
      </c>
      <c r="O15" s="43" t="s">
        <v>34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8">
        <v>60005633</v>
      </c>
      <c r="B16" s="47">
        <v>10</v>
      </c>
      <c r="C16" s="44" t="s">
        <v>37</v>
      </c>
      <c r="D16" s="45">
        <v>1</v>
      </c>
      <c r="E16" s="44" t="s">
        <v>29</v>
      </c>
      <c r="F16" s="50">
        <v>27000</v>
      </c>
      <c r="G16" s="24">
        <f t="shared" si="0"/>
        <v>27000</v>
      </c>
      <c r="H16" s="25" t="s">
        <v>19</v>
      </c>
      <c r="I16" s="33" t="e">
        <f t="shared" si="1"/>
        <v>#VALUE!</v>
      </c>
      <c r="J16" s="85" t="s">
        <v>64</v>
      </c>
      <c r="K16" s="59" t="s">
        <v>43</v>
      </c>
      <c r="L16" s="59" t="s">
        <v>41</v>
      </c>
      <c r="M16" s="59" t="s">
        <v>32</v>
      </c>
      <c r="N16" s="59" t="s">
        <v>33</v>
      </c>
      <c r="O16" s="57" t="s">
        <v>34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3">
        <v>60005634</v>
      </c>
      <c r="B17" s="54">
        <v>10</v>
      </c>
      <c r="C17" s="44" t="s">
        <v>37</v>
      </c>
      <c r="D17" s="45">
        <v>1</v>
      </c>
      <c r="E17" s="44" t="s">
        <v>29</v>
      </c>
      <c r="F17" s="50">
        <v>27000</v>
      </c>
      <c r="G17" s="24">
        <f t="shared" si="0"/>
        <v>27000</v>
      </c>
      <c r="H17" s="25" t="s">
        <v>19</v>
      </c>
      <c r="I17" s="33" t="e">
        <f t="shared" si="1"/>
        <v>#VALUE!</v>
      </c>
      <c r="J17" s="60"/>
      <c r="K17" s="60" t="s">
        <v>43</v>
      </c>
      <c r="L17" s="60" t="s">
        <v>41</v>
      </c>
      <c r="M17" s="60" t="s">
        <v>32</v>
      </c>
      <c r="N17" s="60" t="s">
        <v>33</v>
      </c>
      <c r="O17" s="58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8">
        <v>60005635</v>
      </c>
      <c r="B18" s="47">
        <v>10</v>
      </c>
      <c r="C18" s="44" t="s">
        <v>51</v>
      </c>
      <c r="D18" s="45">
        <v>1</v>
      </c>
      <c r="E18" s="44" t="s">
        <v>29</v>
      </c>
      <c r="F18" s="50">
        <v>6000</v>
      </c>
      <c r="G18" s="24">
        <f t="shared" si="0"/>
        <v>6000</v>
      </c>
      <c r="H18" s="25" t="s">
        <v>19</v>
      </c>
      <c r="I18" s="33" t="e">
        <f t="shared" si="1"/>
        <v>#VALUE!</v>
      </c>
      <c r="J18" s="52" t="s">
        <v>62</v>
      </c>
      <c r="K18" s="51" t="s">
        <v>61</v>
      </c>
      <c r="L18" s="42" t="s">
        <v>56</v>
      </c>
      <c r="M18" s="42" t="s">
        <v>57</v>
      </c>
      <c r="N18" s="42" t="s">
        <v>33</v>
      </c>
      <c r="O18" s="43" t="s">
        <v>34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48">
        <v>60005636</v>
      </c>
      <c r="B19" s="47">
        <v>10</v>
      </c>
      <c r="C19" s="44" t="s">
        <v>52</v>
      </c>
      <c r="D19" s="45">
        <v>1</v>
      </c>
      <c r="E19" s="44" t="s">
        <v>29</v>
      </c>
      <c r="F19" s="50">
        <v>5000</v>
      </c>
      <c r="G19" s="24">
        <f>D19*F19</f>
        <v>5000</v>
      </c>
      <c r="H19" s="25" t="s">
        <v>19</v>
      </c>
      <c r="I19" s="33" t="e">
        <f>H19*D19</f>
        <v>#VALUE!</v>
      </c>
      <c r="J19" s="49" t="s">
        <v>54</v>
      </c>
      <c r="K19" s="42" t="s">
        <v>58</v>
      </c>
      <c r="L19" s="42" t="s">
        <v>31</v>
      </c>
      <c r="M19" s="42" t="s">
        <v>32</v>
      </c>
      <c r="N19" s="42" t="s">
        <v>33</v>
      </c>
      <c r="O19" s="43" t="s">
        <v>34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81">
        <v>60005637</v>
      </c>
      <c r="B20" s="47">
        <v>10</v>
      </c>
      <c r="C20" s="44" t="s">
        <v>36</v>
      </c>
      <c r="D20" s="45">
        <v>2</v>
      </c>
      <c r="E20" s="44" t="s">
        <v>29</v>
      </c>
      <c r="F20" s="50">
        <v>6000</v>
      </c>
      <c r="G20" s="24">
        <f>D20*F20</f>
        <v>12000</v>
      </c>
      <c r="H20" s="25" t="s">
        <v>19</v>
      </c>
      <c r="I20" s="33" t="e">
        <f>H20*D20</f>
        <v>#VALUE!</v>
      </c>
      <c r="J20" s="83" t="s">
        <v>55</v>
      </c>
      <c r="K20" s="83" t="s">
        <v>59</v>
      </c>
      <c r="L20" s="83" t="s">
        <v>56</v>
      </c>
      <c r="M20" s="83" t="s">
        <v>60</v>
      </c>
      <c r="N20" s="83" t="s">
        <v>33</v>
      </c>
      <c r="O20" s="57" t="s">
        <v>34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82"/>
      <c r="B21" s="47">
        <v>20</v>
      </c>
      <c r="C21" s="44" t="s">
        <v>50</v>
      </c>
      <c r="D21" s="45">
        <v>2</v>
      </c>
      <c r="E21" s="44" t="s">
        <v>29</v>
      </c>
      <c r="F21" s="50">
        <v>27000</v>
      </c>
      <c r="G21" s="24">
        <f t="shared" ref="G21:G28" si="4">D21*F21</f>
        <v>54000</v>
      </c>
      <c r="H21" s="25" t="s">
        <v>19</v>
      </c>
      <c r="I21" s="33" t="e">
        <f t="shared" ref="I21:I27" si="5">H21*D21</f>
        <v>#VALUE!</v>
      </c>
      <c r="J21" s="84"/>
      <c r="K21" s="84" t="s">
        <v>59</v>
      </c>
      <c r="L21" s="84" t="s">
        <v>56</v>
      </c>
      <c r="M21" s="84" t="s">
        <v>60</v>
      </c>
      <c r="N21" s="84" t="s">
        <v>33</v>
      </c>
      <c r="O21" s="87"/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82"/>
      <c r="B22" s="47">
        <v>30</v>
      </c>
      <c r="C22" s="44" t="s">
        <v>38</v>
      </c>
      <c r="D22" s="45">
        <v>2</v>
      </c>
      <c r="E22" s="44" t="s">
        <v>29</v>
      </c>
      <c r="F22" s="50">
        <v>13500</v>
      </c>
      <c r="G22" s="24">
        <f t="shared" ref="G22" si="6">D22*F22</f>
        <v>27000</v>
      </c>
      <c r="H22" s="25" t="s">
        <v>19</v>
      </c>
      <c r="I22" s="33" t="e">
        <f t="shared" ref="I22" si="7">H22*D22</f>
        <v>#VALUE!</v>
      </c>
      <c r="J22" s="84"/>
      <c r="K22" s="84" t="s">
        <v>59</v>
      </c>
      <c r="L22" s="84" t="s">
        <v>56</v>
      </c>
      <c r="M22" s="84" t="s">
        <v>60</v>
      </c>
      <c r="N22" s="84" t="s">
        <v>33</v>
      </c>
      <c r="O22" s="87"/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82"/>
      <c r="B23" s="47">
        <v>40</v>
      </c>
      <c r="C23" s="44" t="s">
        <v>38</v>
      </c>
      <c r="D23" s="45">
        <v>1</v>
      </c>
      <c r="E23" s="44" t="s">
        <v>29</v>
      </c>
      <c r="F23" s="50">
        <v>22500</v>
      </c>
      <c r="G23" s="24">
        <f t="shared" ref="G23" si="8">D23*F23</f>
        <v>22500</v>
      </c>
      <c r="H23" s="25" t="s">
        <v>19</v>
      </c>
      <c r="I23" s="33" t="e">
        <f t="shared" ref="I23" si="9">H23*D23</f>
        <v>#VALUE!</v>
      </c>
      <c r="J23" s="84"/>
      <c r="K23" s="84" t="s">
        <v>59</v>
      </c>
      <c r="L23" s="84" t="s">
        <v>56</v>
      </c>
      <c r="M23" s="84" t="s">
        <v>60</v>
      </c>
      <c r="N23" s="84" t="s">
        <v>33</v>
      </c>
      <c r="O23" s="87"/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82"/>
      <c r="B24" s="47">
        <v>50</v>
      </c>
      <c r="C24" s="44" t="s">
        <v>47</v>
      </c>
      <c r="D24" s="45">
        <v>4</v>
      </c>
      <c r="E24" s="44" t="s">
        <v>29</v>
      </c>
      <c r="F24" s="50">
        <v>5000</v>
      </c>
      <c r="G24" s="24">
        <f t="shared" ref="G24" si="10">D24*F24</f>
        <v>20000</v>
      </c>
      <c r="H24" s="25" t="s">
        <v>19</v>
      </c>
      <c r="I24" s="33" t="e">
        <f t="shared" ref="I24" si="11">H24*D24</f>
        <v>#VALUE!</v>
      </c>
      <c r="J24" s="84"/>
      <c r="K24" s="84" t="s">
        <v>59</v>
      </c>
      <c r="L24" s="84" t="s">
        <v>56</v>
      </c>
      <c r="M24" s="84" t="s">
        <v>60</v>
      </c>
      <c r="N24" s="84" t="s">
        <v>33</v>
      </c>
      <c r="O24" s="87"/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81">
        <v>60005638</v>
      </c>
      <c r="B25" s="47">
        <v>10</v>
      </c>
      <c r="C25" s="44" t="s">
        <v>47</v>
      </c>
      <c r="D25" s="45">
        <v>1</v>
      </c>
      <c r="E25" s="44" t="s">
        <v>29</v>
      </c>
      <c r="F25" s="50">
        <v>5000</v>
      </c>
      <c r="G25" s="24">
        <f t="shared" si="4"/>
        <v>5000</v>
      </c>
      <c r="H25" s="25" t="s">
        <v>19</v>
      </c>
      <c r="I25" s="33" t="e">
        <f t="shared" si="5"/>
        <v>#VALUE!</v>
      </c>
      <c r="J25" s="59" t="s">
        <v>53</v>
      </c>
      <c r="K25" s="59" t="s">
        <v>40</v>
      </c>
      <c r="L25" s="59" t="s">
        <v>41</v>
      </c>
      <c r="M25" s="59" t="s">
        <v>32</v>
      </c>
      <c r="N25" s="59" t="s">
        <v>33</v>
      </c>
      <c r="O25" s="57" t="s">
        <v>34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86"/>
      <c r="B26" s="47">
        <v>20</v>
      </c>
      <c r="C26" s="44" t="s">
        <v>35</v>
      </c>
      <c r="D26" s="45">
        <v>1</v>
      </c>
      <c r="E26" s="44" t="s">
        <v>29</v>
      </c>
      <c r="F26" s="50">
        <v>22500</v>
      </c>
      <c r="G26" s="24">
        <f t="shared" ref="G26" si="12">D26*F26</f>
        <v>22500</v>
      </c>
      <c r="H26" s="25" t="s">
        <v>19</v>
      </c>
      <c r="I26" s="33" t="e">
        <f t="shared" ref="I26" si="13">H26*D26</f>
        <v>#VALUE!</v>
      </c>
      <c r="J26" s="88"/>
      <c r="K26" s="88"/>
      <c r="L26" s="88"/>
      <c r="M26" s="88"/>
      <c r="N26" s="88"/>
      <c r="O26" s="87"/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48">
        <v>60005639</v>
      </c>
      <c r="B27" s="47">
        <v>10</v>
      </c>
      <c r="C27" s="44" t="s">
        <v>47</v>
      </c>
      <c r="D27" s="45">
        <v>1</v>
      </c>
      <c r="E27" s="44" t="s">
        <v>29</v>
      </c>
      <c r="F27" s="50">
        <v>10000</v>
      </c>
      <c r="G27" s="24">
        <f t="shared" si="4"/>
        <v>10000</v>
      </c>
      <c r="H27" s="25" t="s">
        <v>19</v>
      </c>
      <c r="I27" s="33" t="e">
        <f t="shared" si="5"/>
        <v>#VALUE!</v>
      </c>
      <c r="J27" s="60"/>
      <c r="K27" s="60" t="s">
        <v>40</v>
      </c>
      <c r="L27" s="60" t="s">
        <v>41</v>
      </c>
      <c r="M27" s="60" t="s">
        <v>32</v>
      </c>
      <c r="N27" s="60" t="s">
        <v>33</v>
      </c>
      <c r="O27" s="58"/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48">
        <v>60005640</v>
      </c>
      <c r="B28" s="47">
        <v>10</v>
      </c>
      <c r="C28" s="44" t="s">
        <v>50</v>
      </c>
      <c r="D28" s="45">
        <v>1</v>
      </c>
      <c r="E28" s="44" t="s">
        <v>29</v>
      </c>
      <c r="F28" s="50">
        <v>27000</v>
      </c>
      <c r="G28" s="24">
        <f t="shared" si="4"/>
        <v>27000</v>
      </c>
      <c r="H28" s="25" t="s">
        <v>19</v>
      </c>
      <c r="I28" s="33" t="e">
        <f t="shared" ref="I28" si="14">H28*D28</f>
        <v>#VALUE!</v>
      </c>
      <c r="J28" s="49" t="s">
        <v>54</v>
      </c>
      <c r="K28" s="42" t="s">
        <v>58</v>
      </c>
      <c r="L28" s="42" t="s">
        <v>31</v>
      </c>
      <c r="M28" s="42" t="s">
        <v>32</v>
      </c>
      <c r="N28" s="42" t="s">
        <v>33</v>
      </c>
      <c r="O28" s="43" t="s">
        <v>34</v>
      </c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48">
        <v>60005641</v>
      </c>
      <c r="B29" s="47">
        <v>10</v>
      </c>
      <c r="C29" s="44" t="s">
        <v>37</v>
      </c>
      <c r="D29" s="45">
        <v>1</v>
      </c>
      <c r="E29" s="44" t="s">
        <v>29</v>
      </c>
      <c r="F29" s="50">
        <v>32000</v>
      </c>
      <c r="G29" s="24">
        <f t="shared" ref="G29" si="15">D29*F29</f>
        <v>32000</v>
      </c>
      <c r="H29" s="25" t="s">
        <v>19</v>
      </c>
      <c r="I29" s="33" t="e">
        <f t="shared" ref="I29" si="16">H29*D29</f>
        <v>#VALUE!</v>
      </c>
      <c r="J29" s="49" t="s">
        <v>66</v>
      </c>
      <c r="K29" s="42" t="s">
        <v>65</v>
      </c>
      <c r="L29" s="42" t="s">
        <v>31</v>
      </c>
      <c r="M29" s="42" t="s">
        <v>32</v>
      </c>
      <c r="N29" s="42" t="s">
        <v>33</v>
      </c>
      <c r="O29" s="43" t="s">
        <v>34</v>
      </c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15" thickTop="1" thickBot="1" x14ac:dyDescent="0.3">
      <c r="A30" s="66" t="s">
        <v>20</v>
      </c>
      <c r="B30" s="67"/>
      <c r="C30" s="67"/>
      <c r="D30" s="67"/>
      <c r="E30" s="67"/>
      <c r="F30" s="67"/>
      <c r="G30" s="36">
        <f>SUM(G7:G29)</f>
        <v>766500</v>
      </c>
      <c r="H30" s="23"/>
      <c r="I30" s="23"/>
      <c r="J30" s="23"/>
      <c r="K30" s="27"/>
      <c r="L30" s="13"/>
      <c r="M30" s="13"/>
      <c r="N30" s="13"/>
      <c r="O30" s="39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15" thickTop="1" thickBot="1" x14ac:dyDescent="0.3">
      <c r="A31" s="63" t="s">
        <v>21</v>
      </c>
      <c r="B31" s="64"/>
      <c r="C31" s="64"/>
      <c r="D31" s="64"/>
      <c r="E31" s="64"/>
      <c r="F31" s="64"/>
      <c r="G31" s="64"/>
      <c r="H31" s="65"/>
      <c r="I31" s="4" t="e">
        <f>SUM(I7:I29)</f>
        <v>#VALUE!</v>
      </c>
      <c r="J31" s="14"/>
      <c r="K31" s="28"/>
      <c r="L31" s="17"/>
      <c r="M31" s="18"/>
      <c r="N31" s="17"/>
      <c r="O31" s="4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13.5" thickTop="1" thickBot="1" x14ac:dyDescent="0.3">
      <c r="A32" s="8" t="s">
        <v>22</v>
      </c>
      <c r="B32" s="10"/>
      <c r="C32" s="7"/>
      <c r="D32" s="8"/>
      <c r="E32" s="7"/>
      <c r="F32" s="9"/>
      <c r="G32" s="9"/>
      <c r="H32" s="7"/>
      <c r="I32" s="7"/>
      <c r="J32" s="7"/>
      <c r="K32" s="29"/>
      <c r="L32" s="7"/>
      <c r="M32" s="8"/>
      <c r="N32" s="7"/>
      <c r="O32" s="4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3" thickBot="1" x14ac:dyDescent="0.3">
      <c r="A33" s="8" t="s">
        <v>23</v>
      </c>
      <c r="B33" s="61" t="s">
        <v>19</v>
      </c>
      <c r="C33" s="62"/>
      <c r="D33" s="62"/>
      <c r="E33" s="62"/>
      <c r="F33" s="10" t="s">
        <v>24</v>
      </c>
      <c r="G33" s="7"/>
      <c r="H33" s="11"/>
      <c r="I33" s="7"/>
      <c r="J33" s="8"/>
      <c r="K33" s="29"/>
      <c r="L33" s="7"/>
      <c r="M33" s="8"/>
      <c r="N33" s="7"/>
      <c r="O33" s="4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ht="23.15" customHeight="1" x14ac:dyDescent="0.25">
      <c r="B34" s="10"/>
      <c r="C34" s="7"/>
      <c r="D34" s="8"/>
      <c r="E34" s="7"/>
      <c r="F34" s="11"/>
      <c r="G34" s="11"/>
      <c r="H34" s="12" t="s">
        <v>25</v>
      </c>
      <c r="I34" s="7"/>
      <c r="J34" s="8"/>
      <c r="K34" s="29"/>
      <c r="L34" s="7"/>
      <c r="M34" s="8"/>
      <c r="N34" s="7"/>
      <c r="O34" s="41"/>
    </row>
    <row r="35" spans="1:130" x14ac:dyDescent="0.25">
      <c r="B35" s="10"/>
      <c r="C35" s="7"/>
      <c r="D35" s="19"/>
      <c r="E35" s="7"/>
      <c r="F35" s="11"/>
      <c r="G35" s="11"/>
      <c r="H35" s="12"/>
      <c r="I35" s="7"/>
      <c r="J35" s="8"/>
      <c r="K35" s="29"/>
      <c r="L35" s="7"/>
      <c r="M35" s="8"/>
      <c r="N35" s="7"/>
      <c r="O35" s="41"/>
    </row>
    <row r="36" spans="1:130" x14ac:dyDescent="0.25">
      <c r="B36" s="10"/>
      <c r="C36" s="7"/>
      <c r="D36" s="19"/>
      <c r="E36" s="7"/>
      <c r="F36" s="11"/>
      <c r="G36" s="9"/>
      <c r="H36" s="12"/>
      <c r="I36" s="7"/>
      <c r="J36" s="8"/>
      <c r="K36" s="29"/>
      <c r="L36" s="7"/>
      <c r="M36" s="8"/>
      <c r="N36" s="7"/>
      <c r="O36" s="41"/>
    </row>
    <row r="37" spans="1:130" x14ac:dyDescent="0.25">
      <c r="B37" s="10"/>
      <c r="C37" s="7"/>
      <c r="D37" s="19"/>
      <c r="E37" s="7"/>
      <c r="F37" s="11"/>
      <c r="G37" s="11"/>
      <c r="H37" s="12"/>
      <c r="I37" s="7"/>
      <c r="J37" s="8"/>
      <c r="K37" s="29"/>
      <c r="L37" s="7"/>
      <c r="M37" s="8"/>
      <c r="N37" s="7"/>
      <c r="O37" s="41"/>
    </row>
    <row r="38" spans="1:130" ht="14.5" x14ac:dyDescent="0.25">
      <c r="B38" s="10"/>
      <c r="C38" s="46"/>
      <c r="D38" s="19"/>
      <c r="E38" s="7"/>
      <c r="F38" s="11"/>
      <c r="G38" s="11"/>
      <c r="H38" s="11"/>
      <c r="I38" s="12"/>
      <c r="J38" s="8"/>
      <c r="K38" s="29"/>
      <c r="L38" s="16"/>
      <c r="M38" s="16"/>
      <c r="N38" s="16"/>
      <c r="O38" s="30"/>
    </row>
    <row r="39" spans="1:130" ht="14.5" x14ac:dyDescent="0.25">
      <c r="B39" s="10"/>
      <c r="C39" s="46"/>
      <c r="D39" s="19"/>
      <c r="E39" s="7"/>
      <c r="F39" s="8"/>
      <c r="G39" s="7"/>
      <c r="H39" s="7"/>
      <c r="I39" s="7"/>
      <c r="J39" s="16" t="s">
        <v>26</v>
      </c>
      <c r="K39" s="30"/>
      <c r="L39" s="15"/>
      <c r="M39" s="15"/>
      <c r="N39" s="15"/>
      <c r="O39" s="31"/>
    </row>
    <row r="40" spans="1:130" x14ac:dyDescent="0.25">
      <c r="B40" s="10"/>
      <c r="C40" s="46"/>
      <c r="D40" s="19"/>
      <c r="E40" s="7"/>
      <c r="F40" s="7"/>
      <c r="G40" s="7"/>
      <c r="H40" s="7"/>
      <c r="I40" s="7"/>
      <c r="J40" s="15" t="s">
        <v>27</v>
      </c>
      <c r="K40" s="31"/>
      <c r="L40" s="15"/>
      <c r="M40" s="15"/>
      <c r="N40" s="15"/>
      <c r="O40" s="31"/>
    </row>
    <row r="41" spans="1:130" x14ac:dyDescent="0.25">
      <c r="B41" s="10"/>
      <c r="C41" s="46"/>
      <c r="D41" s="19"/>
      <c r="E41" s="7"/>
      <c r="F41" s="7"/>
      <c r="G41" s="7"/>
      <c r="H41" s="7"/>
      <c r="I41" s="7"/>
      <c r="J41" s="15" t="s">
        <v>28</v>
      </c>
      <c r="K41" s="31"/>
    </row>
    <row r="42" spans="1:130" x14ac:dyDescent="0.25">
      <c r="C42" s="2"/>
      <c r="D42" s="22"/>
    </row>
    <row r="43" spans="1:130" x14ac:dyDescent="0.25">
      <c r="C43" s="2"/>
      <c r="D43" s="22"/>
    </row>
    <row r="44" spans="1:130" x14ac:dyDescent="0.25">
      <c r="C44" s="2"/>
      <c r="D44" s="22"/>
      <c r="E44" s="22"/>
    </row>
    <row r="45" spans="1:130" x14ac:dyDescent="0.25">
      <c r="D45" s="22"/>
    </row>
    <row r="46" spans="1:130" x14ac:dyDescent="0.25">
      <c r="D46" s="22"/>
    </row>
    <row r="47" spans="1:130" x14ac:dyDescent="0.25">
      <c r="D47" s="22"/>
    </row>
    <row r="48" spans="1:130" x14ac:dyDescent="0.25">
      <c r="D48" s="22"/>
      <c r="F48" s="37"/>
    </row>
    <row r="49" spans="4:4" x14ac:dyDescent="0.25">
      <c r="D49" s="22"/>
    </row>
  </sheetData>
  <mergeCells count="50">
    <mergeCell ref="A25:A26"/>
    <mergeCell ref="O9:O11"/>
    <mergeCell ref="J25:J27"/>
    <mergeCell ref="K25:K27"/>
    <mergeCell ref="L25:L27"/>
    <mergeCell ref="M25:M27"/>
    <mergeCell ref="N25:N27"/>
    <mergeCell ref="O25:O27"/>
    <mergeCell ref="J9:J11"/>
    <mergeCell ref="K9:K11"/>
    <mergeCell ref="L9:L11"/>
    <mergeCell ref="M9:M11"/>
    <mergeCell ref="N9:N11"/>
    <mergeCell ref="N20:N24"/>
    <mergeCell ref="O20:O24"/>
    <mergeCell ref="A13:A14"/>
    <mergeCell ref="O16:O17"/>
    <mergeCell ref="A20:A24"/>
    <mergeCell ref="J20:J24"/>
    <mergeCell ref="K20:K24"/>
    <mergeCell ref="L20:L24"/>
    <mergeCell ref="M20:M24"/>
    <mergeCell ref="J16:J17"/>
    <mergeCell ref="K16:K17"/>
    <mergeCell ref="L16:L17"/>
    <mergeCell ref="M16:M17"/>
    <mergeCell ref="N16:N17"/>
    <mergeCell ref="B33:E33"/>
    <mergeCell ref="A31:H31"/>
    <mergeCell ref="A30:F30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O13:O14"/>
    <mergeCell ref="J13:J14"/>
    <mergeCell ref="K13:K14"/>
    <mergeCell ref="L13:L14"/>
    <mergeCell ref="M13:M14"/>
    <mergeCell ref="N13:N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2023-07-04T08:23:07Z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