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1_2023_SAP_Cerven_1_pol\"/>
    </mc:Choice>
  </mc:AlternateContent>
  <xr:revisionPtr revIDLastSave="67" documentId="14_{E2261F1C-FDDA-4EA5-A193-B7B7BCEB8141}" xr6:coauthVersionLast="36" xr6:coauthVersionMax="36" xr10:uidLastSave="{78916ACD-7BB5-497D-88A4-28A0D14BBA0A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3" i="1" l="1"/>
  <c r="I13" i="1"/>
  <c r="G12" i="1" l="1"/>
  <c r="I12" i="1"/>
  <c r="I16" i="1" l="1"/>
  <c r="G16" i="1"/>
  <c r="I15" i="1"/>
  <c r="G15" i="1"/>
  <c r="I14" i="1"/>
  <c r="G14" i="1"/>
  <c r="I11" i="1"/>
  <c r="G11" i="1"/>
  <c r="I10" i="1"/>
  <c r="G10" i="1"/>
  <c r="I9" i="1"/>
  <c r="G9" i="1"/>
  <c r="I8" i="1"/>
  <c r="G8" i="1"/>
  <c r="I7" i="1"/>
  <c r="G7" i="1"/>
  <c r="I18" i="1" l="1"/>
  <c r="G17" i="1" l="1"/>
</calcChain>
</file>

<file path=xl/sharedStrings.xml><?xml version="1.0" encoding="utf-8"?>
<sst xmlns="http://schemas.openxmlformats.org/spreadsheetml/2006/main" count="118" uniqueCount="59">
  <si>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</si>
  <si>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</si>
  <si>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</si>
  <si>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</si>
  <si>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</si>
  <si>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</si>
  <si>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</si>
  <si>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</si>
  <si>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</si>
  <si>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</si>
  <si>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</si>
  <si>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</si>
  <si>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</si>
  <si>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</si>
  <si>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</si>
  <si>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</si>
  <si>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</si>
  <si>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</si>
  <si>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</si>
  <si>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</si>
  <si>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</si>
  <si>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</si>
  <si>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</si>
  <si>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</si>
  <si>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</si>
  <si>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</si>
  <si>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</si>
  <si>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</si>
  <si>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</si>
  <si>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</si>
  <si>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Rektorát</t>
  </si>
  <si>
    <t>17. listopadu</t>
  </si>
  <si>
    <t>2172/15</t>
  </si>
  <si>
    <t>708 00</t>
  </si>
  <si>
    <t>Ostrava-Poruba</t>
  </si>
  <si>
    <t>DNS_NB_ATYP</t>
  </si>
  <si>
    <t>DNS_TABLET_ATYP</t>
  </si>
  <si>
    <t>DNS_TISK_ATYP</t>
  </si>
  <si>
    <t>17. listopadu</t>
  </si>
  <si>
    <t>Ekonomická fakulta</t>
  </si>
  <si>
    <t>Sokolská</t>
  </si>
  <si>
    <t>702 00</t>
  </si>
  <si>
    <t>Ostrava</t>
  </si>
  <si>
    <t>Hana Havlenová 
hana.havlenova@vsb.cz
+420597322179</t>
  </si>
  <si>
    <t>DNS_DISK_ATYP</t>
  </si>
  <si>
    <t>DNS_LCD_ATYP</t>
  </si>
  <si>
    <t>DNS_TISK multi_ATYP</t>
  </si>
  <si>
    <t>Ing. Michal Matloch Porzer, Ph.D. 
michal.matloch.porzer@vsb.cz
+420597323552</t>
  </si>
  <si>
    <t>Karin Mikulová 
karin.mikulova@vsb.cz
+420597321296</t>
  </si>
  <si>
    <t>HGF - katedra 541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</si>
  <si>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21/2023</t>
    </r>
  </si>
  <si>
    <t xml:space="preserve">Dagmar Adámková
dagmar.adamkova@vsb.cz
+420 596 994 443 </t>
  </si>
  <si>
    <t>HGF</t>
  </si>
  <si>
    <t>Bc. Žaneta Vylegalová
zaneta.vylegalova@vsb.cz
+420 596 995 911</t>
  </si>
  <si>
    <t>FEI</t>
  </si>
  <si>
    <t>DNS_PC_ATYP</t>
  </si>
  <si>
    <t xml:space="preserve"> Bc. Pavla Šimelová
pavla.simelova@vsb.cz
+420 596 993 323</t>
  </si>
  <si>
    <t>2172/16</t>
  </si>
  <si>
    <t>709 00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</si>
</sst>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6"/>
  <sheetViews>
    <sheetView tabSelected="1" zoomScale="80" zoomScaleNormal="80" workbookViewId="0">
      <selection activeCell="F13" sqref="F13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30" ht="18.5" x14ac:dyDescent="0.25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30" ht="24" customHeight="1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62" t="s">
        <v>2</v>
      </c>
      <c r="B5" s="64" t="s">
        <v>3</v>
      </c>
      <c r="C5" s="66" t="s">
        <v>4</v>
      </c>
      <c r="D5" s="70" t="s">
        <v>5</v>
      </c>
      <c r="E5" s="70" t="s">
        <v>6</v>
      </c>
      <c r="F5" s="72" t="s">
        <v>7</v>
      </c>
      <c r="G5" s="73"/>
      <c r="H5" s="72" t="s">
        <v>8</v>
      </c>
      <c r="I5" s="73"/>
      <c r="J5" s="3" t="s">
        <v>9</v>
      </c>
      <c r="K5" s="70" t="s">
        <v>10</v>
      </c>
      <c r="L5" s="66" t="s">
        <v>11</v>
      </c>
      <c r="M5" s="3" t="s">
        <v>12</v>
      </c>
      <c r="N5" s="66" t="s">
        <v>13</v>
      </c>
      <c r="O5" s="68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63"/>
      <c r="B6" s="65"/>
      <c r="C6" s="67"/>
      <c r="D6" s="71"/>
      <c r="E6" s="71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71"/>
      <c r="L6" s="67"/>
      <c r="M6" s="35" t="s">
        <v>18</v>
      </c>
      <c r="N6" s="67"/>
      <c r="O6" s="6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53">
        <v>60005614</v>
      </c>
      <c r="B7" s="49">
        <v>10</v>
      </c>
      <c r="C7" s="44" t="s">
        <v>44</v>
      </c>
      <c r="D7" s="45">
        <v>1</v>
      </c>
      <c r="E7" s="44" t="s">
        <v>29</v>
      </c>
      <c r="F7" s="50">
        <v>10100</v>
      </c>
      <c r="G7" s="24">
        <f t="shared" ref="G7:G16" si="0">D7*F7</f>
        <v>10100</v>
      </c>
      <c r="H7" s="25" t="s">
        <v>19</v>
      </c>
      <c r="I7" s="33" t="e">
        <f t="shared" ref="I7:I16" si="1">H7*D7</f>
        <v>#VALUE!</v>
      </c>
      <c r="J7" s="48" t="s">
        <v>47</v>
      </c>
      <c r="K7" s="42" t="s">
        <v>49</v>
      </c>
      <c r="L7" s="42" t="s">
        <v>38</v>
      </c>
      <c r="M7" s="42" t="s">
        <v>32</v>
      </c>
      <c r="N7" s="42" t="s">
        <v>33</v>
      </c>
      <c r="O7" s="43" t="s">
        <v>34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53">
        <v>60005615</v>
      </c>
      <c r="B8" s="49">
        <v>10</v>
      </c>
      <c r="C8" s="44" t="s">
        <v>36</v>
      </c>
      <c r="D8" s="45">
        <v>2</v>
      </c>
      <c r="E8" s="44" t="s">
        <v>29</v>
      </c>
      <c r="F8" s="50">
        <v>25490</v>
      </c>
      <c r="G8" s="24">
        <f t="shared" si="0"/>
        <v>50980</v>
      </c>
      <c r="H8" s="25" t="s">
        <v>19</v>
      </c>
      <c r="I8" s="33" t="e">
        <f t="shared" si="1"/>
        <v>#VALUE!</v>
      </c>
      <c r="J8" s="48" t="s">
        <v>48</v>
      </c>
      <c r="K8" s="42" t="s">
        <v>30</v>
      </c>
      <c r="L8" s="42" t="s">
        <v>31</v>
      </c>
      <c r="M8" s="42" t="s">
        <v>32</v>
      </c>
      <c r="N8" s="42" t="s">
        <v>33</v>
      </c>
      <c r="O8" s="43" t="s">
        <v>34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3">
        <v>60005616</v>
      </c>
      <c r="B9" s="49">
        <v>10</v>
      </c>
      <c r="C9" s="44" t="s">
        <v>36</v>
      </c>
      <c r="D9" s="45">
        <v>2</v>
      </c>
      <c r="E9" s="44" t="s">
        <v>29</v>
      </c>
      <c r="F9" s="50">
        <v>9000</v>
      </c>
      <c r="G9" s="24">
        <f t="shared" si="0"/>
        <v>18000</v>
      </c>
      <c r="H9" s="25" t="s">
        <v>19</v>
      </c>
      <c r="I9" s="33" t="e">
        <f t="shared" si="1"/>
        <v>#VALUE!</v>
      </c>
      <c r="J9" s="48" t="s">
        <v>48</v>
      </c>
      <c r="K9" s="42" t="s">
        <v>30</v>
      </c>
      <c r="L9" s="42" t="s">
        <v>31</v>
      </c>
      <c r="M9" s="42" t="s">
        <v>32</v>
      </c>
      <c r="N9" s="42" t="s">
        <v>33</v>
      </c>
      <c r="O9" s="43" t="s">
        <v>34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83">
        <v>60005617</v>
      </c>
      <c r="B10" s="49">
        <v>10</v>
      </c>
      <c r="C10" s="44" t="s">
        <v>35</v>
      </c>
      <c r="D10" s="45">
        <v>1</v>
      </c>
      <c r="E10" s="44" t="s">
        <v>29</v>
      </c>
      <c r="F10" s="50">
        <v>78000</v>
      </c>
      <c r="G10" s="24">
        <f t="shared" si="0"/>
        <v>78000</v>
      </c>
      <c r="H10" s="25" t="s">
        <v>19</v>
      </c>
      <c r="I10" s="33" t="e">
        <f t="shared" si="1"/>
        <v>#VALUE!</v>
      </c>
      <c r="J10" s="48" t="s">
        <v>56</v>
      </c>
      <c r="K10" s="42" t="s">
        <v>30</v>
      </c>
      <c r="L10" s="42" t="s">
        <v>31</v>
      </c>
      <c r="M10" s="42" t="s">
        <v>32</v>
      </c>
      <c r="N10" s="42" t="s">
        <v>33</v>
      </c>
      <c r="O10" s="43" t="s">
        <v>34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3">
        <v>60005618</v>
      </c>
      <c r="B11" s="49">
        <v>10</v>
      </c>
      <c r="C11" s="44" t="s">
        <v>37</v>
      </c>
      <c r="D11" s="45">
        <v>1</v>
      </c>
      <c r="E11" s="44" t="s">
        <v>29</v>
      </c>
      <c r="F11" s="50">
        <v>10000</v>
      </c>
      <c r="G11" s="24">
        <f t="shared" si="0"/>
        <v>10000</v>
      </c>
      <c r="H11" s="25" t="s">
        <v>19</v>
      </c>
      <c r="I11" s="33" t="e">
        <f t="shared" si="1"/>
        <v>#VALUE!</v>
      </c>
      <c r="J11" s="48" t="s">
        <v>48</v>
      </c>
      <c r="K11" s="42" t="s">
        <v>30</v>
      </c>
      <c r="L11" s="42" t="s">
        <v>31</v>
      </c>
      <c r="M11" s="42" t="s">
        <v>32</v>
      </c>
      <c r="N11" s="42" t="s">
        <v>33</v>
      </c>
      <c r="O11" s="43" t="s">
        <v>34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3">
        <v>60005619</v>
      </c>
      <c r="B12" s="49">
        <v>10</v>
      </c>
      <c r="C12" s="44" t="s">
        <v>55</v>
      </c>
      <c r="D12" s="45">
        <v>13</v>
      </c>
      <c r="E12" s="44" t="s">
        <v>29</v>
      </c>
      <c r="F12" s="50">
        <v>20000</v>
      </c>
      <c r="G12" s="24">
        <f t="shared" ref="G12" si="2">D12*F12</f>
        <v>260000</v>
      </c>
      <c r="H12" s="25" t="s">
        <v>19</v>
      </c>
      <c r="I12" s="33" t="e">
        <f t="shared" ref="I12" si="3">H12*D12</f>
        <v>#VALUE!</v>
      </c>
      <c r="J12" s="51" t="s">
        <v>53</v>
      </c>
      <c r="K12" s="52" t="s">
        <v>54</v>
      </c>
      <c r="L12" s="42" t="s">
        <v>31</v>
      </c>
      <c r="M12" s="42" t="s">
        <v>32</v>
      </c>
      <c r="N12" s="42" t="s">
        <v>33</v>
      </c>
      <c r="O12" s="43" t="s">
        <v>34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3">
        <v>60005620</v>
      </c>
      <c r="B13" s="49">
        <v>10</v>
      </c>
      <c r="C13" s="44" t="s">
        <v>45</v>
      </c>
      <c r="D13" s="45">
        <v>1</v>
      </c>
      <c r="E13" s="44" t="s">
        <v>29</v>
      </c>
      <c r="F13" s="50">
        <v>20000</v>
      </c>
      <c r="G13" s="24">
        <f t="shared" ref="G13" si="4">D13*F13</f>
        <v>20000</v>
      </c>
      <c r="H13" s="25" t="s">
        <v>19</v>
      </c>
      <c r="I13" s="33" t="e">
        <f t="shared" ref="I13" si="5">H13*D13</f>
        <v>#VALUE!</v>
      </c>
      <c r="J13" s="48" t="s">
        <v>48</v>
      </c>
      <c r="K13" s="42" t="s">
        <v>30</v>
      </c>
      <c r="L13" s="42" t="s">
        <v>31</v>
      </c>
      <c r="M13" s="42" t="s">
        <v>57</v>
      </c>
      <c r="N13" s="42" t="s">
        <v>58</v>
      </c>
      <c r="O13" s="43" t="s">
        <v>34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81">
        <v>60005622</v>
      </c>
      <c r="B14" s="49">
        <v>10</v>
      </c>
      <c r="C14" s="44" t="s">
        <v>45</v>
      </c>
      <c r="D14" s="45">
        <v>1</v>
      </c>
      <c r="E14" s="44" t="s">
        <v>29</v>
      </c>
      <c r="F14" s="50">
        <v>14000</v>
      </c>
      <c r="G14" s="24">
        <f t="shared" si="0"/>
        <v>14000</v>
      </c>
      <c r="H14" s="25" t="s">
        <v>19</v>
      </c>
      <c r="I14" s="33" t="e">
        <f t="shared" si="1"/>
        <v>#VALUE!</v>
      </c>
      <c r="J14" s="57" t="s">
        <v>43</v>
      </c>
      <c r="K14" s="57" t="s">
        <v>39</v>
      </c>
      <c r="L14" s="57" t="s">
        <v>40</v>
      </c>
      <c r="M14" s="57">
        <v>33</v>
      </c>
      <c r="N14" s="57" t="s">
        <v>41</v>
      </c>
      <c r="O14" s="55" t="s">
        <v>42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82"/>
      <c r="B15" s="49">
        <v>20</v>
      </c>
      <c r="C15" s="44" t="s">
        <v>46</v>
      </c>
      <c r="D15" s="45">
        <v>1</v>
      </c>
      <c r="E15" s="44" t="s">
        <v>29</v>
      </c>
      <c r="F15" s="50">
        <v>2000</v>
      </c>
      <c r="G15" s="24">
        <f t="shared" si="0"/>
        <v>2000</v>
      </c>
      <c r="H15" s="25" t="s">
        <v>19</v>
      </c>
      <c r="I15" s="33" t="e">
        <f t="shared" si="1"/>
        <v>#VALUE!</v>
      </c>
      <c r="J15" s="58"/>
      <c r="K15" s="58" t="s">
        <v>39</v>
      </c>
      <c r="L15" s="58" t="s">
        <v>40</v>
      </c>
      <c r="M15" s="58">
        <v>33</v>
      </c>
      <c r="N15" s="58" t="s">
        <v>41</v>
      </c>
      <c r="O15" s="56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3">
        <v>60005624</v>
      </c>
      <c r="B16" s="49">
        <v>10</v>
      </c>
      <c r="C16" s="54" t="s">
        <v>55</v>
      </c>
      <c r="D16" s="45">
        <v>1</v>
      </c>
      <c r="E16" s="44" t="s">
        <v>29</v>
      </c>
      <c r="F16" s="50">
        <v>45000</v>
      </c>
      <c r="G16" s="24">
        <f t="shared" si="0"/>
        <v>45000</v>
      </c>
      <c r="H16" s="25" t="s">
        <v>19</v>
      </c>
      <c r="I16" s="33" t="e">
        <f t="shared" si="1"/>
        <v>#VALUE!</v>
      </c>
      <c r="J16" s="47" t="s">
        <v>51</v>
      </c>
      <c r="K16" s="42" t="s">
        <v>52</v>
      </c>
      <c r="L16" s="42" t="s">
        <v>31</v>
      </c>
      <c r="M16" s="42" t="s">
        <v>32</v>
      </c>
      <c r="N16" s="42" t="s">
        <v>33</v>
      </c>
      <c r="O16" s="43" t="s">
        <v>34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79" t="s">
        <v>20</v>
      </c>
      <c r="B17" s="80"/>
      <c r="C17" s="80"/>
      <c r="D17" s="80"/>
      <c r="E17" s="80"/>
      <c r="F17" s="80"/>
      <c r="G17" s="36">
        <f>SUM(G7:G16)</f>
        <v>508080</v>
      </c>
      <c r="H17" s="23"/>
      <c r="I17" s="23"/>
      <c r="J17" s="23"/>
      <c r="K17" s="27"/>
      <c r="L17" s="13"/>
      <c r="M17" s="13"/>
      <c r="N17" s="13"/>
      <c r="O17" s="39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76" t="s">
        <v>21</v>
      </c>
      <c r="B18" s="77"/>
      <c r="C18" s="77"/>
      <c r="D18" s="77"/>
      <c r="E18" s="77"/>
      <c r="F18" s="77"/>
      <c r="G18" s="77"/>
      <c r="H18" s="78"/>
      <c r="I18" s="4" t="e">
        <f>SUM(I7:I16)</f>
        <v>#VALUE!</v>
      </c>
      <c r="J18" s="14"/>
      <c r="K18" s="28"/>
      <c r="L18" s="17"/>
      <c r="M18" s="18"/>
      <c r="N18" s="17"/>
      <c r="O18" s="40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.5" thickTop="1" thickBot="1" x14ac:dyDescent="0.3">
      <c r="A19" s="8" t="s">
        <v>22</v>
      </c>
      <c r="B19" s="10"/>
      <c r="C19" s="7"/>
      <c r="D19" s="8"/>
      <c r="E19" s="7"/>
      <c r="F19" s="9"/>
      <c r="G19" s="9"/>
      <c r="H19" s="7"/>
      <c r="I19" s="7"/>
      <c r="J19" s="7"/>
      <c r="K19" s="29"/>
      <c r="L19" s="7"/>
      <c r="M19" s="8"/>
      <c r="N19" s="7"/>
      <c r="O19" s="41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" thickBot="1" x14ac:dyDescent="0.3">
      <c r="A20" s="8" t="s">
        <v>23</v>
      </c>
      <c r="B20" s="74" t="s">
        <v>19</v>
      </c>
      <c r="C20" s="75"/>
      <c r="D20" s="75"/>
      <c r="E20" s="75"/>
      <c r="F20" s="10" t="s">
        <v>24</v>
      </c>
      <c r="G20" s="7"/>
      <c r="H20" s="11"/>
      <c r="I20" s="7"/>
      <c r="J20" s="8"/>
      <c r="K20" s="29"/>
      <c r="L20" s="7"/>
      <c r="M20" s="8"/>
      <c r="N20" s="7"/>
      <c r="O20" s="41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23.15" customHeight="1" x14ac:dyDescent="0.25">
      <c r="B21" s="10"/>
      <c r="C21" s="7"/>
      <c r="D21" s="8"/>
      <c r="E21" s="7"/>
      <c r="F21" s="11"/>
      <c r="G21" s="11"/>
      <c r="H21" s="12" t="s">
        <v>25</v>
      </c>
      <c r="I21" s="7"/>
      <c r="J21" s="8"/>
      <c r="K21" s="29"/>
      <c r="L21" s="7"/>
      <c r="M21" s="8"/>
      <c r="N21" s="7"/>
      <c r="O21" s="41"/>
    </row>
    <row r="22" spans="1:130" x14ac:dyDescent="0.25">
      <c r="B22" s="10"/>
      <c r="C22" s="7"/>
      <c r="D22" s="19"/>
      <c r="E22" s="7"/>
      <c r="F22" s="11"/>
      <c r="G22" s="11"/>
      <c r="H22" s="12"/>
      <c r="I22" s="7"/>
      <c r="J22" s="8"/>
      <c r="K22" s="29"/>
      <c r="L22" s="7"/>
      <c r="M22" s="8"/>
      <c r="N22" s="7"/>
      <c r="O22" s="41"/>
    </row>
    <row r="23" spans="1:130" x14ac:dyDescent="0.25">
      <c r="B23" s="10"/>
      <c r="C23" s="7"/>
      <c r="D23" s="19"/>
      <c r="E23" s="7"/>
      <c r="F23" s="11"/>
      <c r="G23" s="9"/>
      <c r="H23" s="12"/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11"/>
      <c r="H24" s="12"/>
      <c r="I24" s="7"/>
      <c r="J24" s="8"/>
      <c r="K24" s="29"/>
      <c r="L24" s="7"/>
      <c r="M24" s="8"/>
      <c r="N24" s="7"/>
      <c r="O24" s="41"/>
    </row>
    <row r="25" spans="1:130" ht="14.5" x14ac:dyDescent="0.25">
      <c r="B25" s="10"/>
      <c r="C25" s="46"/>
      <c r="D25" s="19"/>
      <c r="E25" s="7"/>
      <c r="F25" s="11"/>
      <c r="G25" s="11"/>
      <c r="H25" s="11"/>
      <c r="I25" s="12"/>
      <c r="J25" s="8"/>
      <c r="K25" s="29"/>
      <c r="L25" s="16"/>
      <c r="M25" s="16"/>
      <c r="N25" s="16"/>
      <c r="O25" s="30"/>
    </row>
    <row r="26" spans="1:130" ht="14.5" x14ac:dyDescent="0.25">
      <c r="B26" s="10"/>
      <c r="C26" s="46"/>
      <c r="D26" s="19"/>
      <c r="E26" s="7"/>
      <c r="F26" s="8"/>
      <c r="G26" s="7"/>
      <c r="H26" s="7"/>
      <c r="I26" s="7"/>
      <c r="J26" s="16" t="s">
        <v>26</v>
      </c>
      <c r="K26" s="30"/>
      <c r="L26" s="15"/>
      <c r="M26" s="15"/>
      <c r="N26" s="15"/>
      <c r="O26" s="31"/>
    </row>
    <row r="27" spans="1:130" x14ac:dyDescent="0.25">
      <c r="B27" s="10"/>
      <c r="C27" s="46"/>
      <c r="D27" s="19"/>
      <c r="E27" s="7"/>
      <c r="F27" s="7"/>
      <c r="G27" s="7"/>
      <c r="H27" s="7"/>
      <c r="I27" s="7"/>
      <c r="J27" s="15" t="s">
        <v>27</v>
      </c>
      <c r="K27" s="31"/>
      <c r="L27" s="15"/>
      <c r="M27" s="15"/>
      <c r="N27" s="15"/>
      <c r="O27" s="31"/>
    </row>
    <row r="28" spans="1:130" x14ac:dyDescent="0.25">
      <c r="B28" s="10"/>
      <c r="C28" s="46"/>
      <c r="D28" s="19"/>
      <c r="E28" s="7"/>
      <c r="F28" s="7"/>
      <c r="G28" s="7"/>
      <c r="H28" s="7"/>
      <c r="I28" s="7"/>
      <c r="J28" s="15" t="s">
        <v>28</v>
      </c>
      <c r="K28" s="31"/>
    </row>
    <row r="29" spans="1:130" x14ac:dyDescent="0.25">
      <c r="C29" s="2"/>
      <c r="D29" s="22"/>
    </row>
    <row r="30" spans="1:130" x14ac:dyDescent="0.25">
      <c r="C30" s="2"/>
      <c r="D30" s="22"/>
    </row>
    <row r="31" spans="1:130" x14ac:dyDescent="0.25">
      <c r="C31" s="2"/>
      <c r="D31" s="22"/>
      <c r="E31" s="22"/>
    </row>
    <row r="32" spans="1:130" x14ac:dyDescent="0.25">
      <c r="D32" s="22"/>
    </row>
    <row r="33" spans="4:6" x14ac:dyDescent="0.25">
      <c r="D33" s="22"/>
    </row>
    <row r="34" spans="4:6" x14ac:dyDescent="0.25">
      <c r="D34" s="22"/>
    </row>
    <row r="35" spans="4:6" x14ac:dyDescent="0.25">
      <c r="D35" s="22"/>
      <c r="F35" s="37"/>
    </row>
    <row r="36" spans="4:6" x14ac:dyDescent="0.25">
      <c r="D36" s="22"/>
    </row>
  </sheetData>
  <mergeCells count="24">
    <mergeCell ref="B20:E20"/>
    <mergeCell ref="A18:H18"/>
    <mergeCell ref="A17:F17"/>
    <mergeCell ref="A14:A15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O14:O15"/>
    <mergeCell ref="J14:J15"/>
    <mergeCell ref="K14:K15"/>
    <mergeCell ref="L14:L15"/>
    <mergeCell ref="M14:M15"/>
    <mergeCell ref="N14:N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2023-06-21T10:14:03Z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