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4"/>
  <workbookPr filterPrivacy="1" defaultThemeVersion="124226"/>
  <bookViews>
    <workbookView xWindow="1490" yWindow="1490" windowWidth="28790" windowHeight="15470" activeTab="0"/>
  </bookViews>
  <sheets>
    <sheet name="instalatersky" sheetId="2" r:id="rId1"/>
  </sheets>
  <definedNames>
    <definedName name="_xlnm.Print_Area" localSheetId="0">'instalatersky'!$A$2:$H$45</definedName>
  </definedNames>
  <calcPr calcId="191029"/>
</workbook>
</file>

<file path=xl/sharedStrings.xml><?xml version="1.0" encoding="utf-8"?>
<sst xmlns="http://schemas.openxmlformats.org/spreadsheetml/2006/main" count="85" uniqueCount="44">
  <si>
    <t>V</t>
  </si>
  <si>
    <t>Cena za jednotku bez DPH</t>
  </si>
  <si>
    <t>Celkem bez DPH</t>
  </si>
  <si>
    <t>Předpoklad za jednotku bez DPH</t>
  </si>
  <si>
    <t>Předpoklad celkem bez DPH</t>
  </si>
  <si>
    <t>Celková nabídková/kupní cena bez DPH:</t>
  </si>
  <si>
    <t>elektronický podpis oprávněné osoby (po převedení do PDF)</t>
  </si>
  <si>
    <t>Datum v elektronickém podpisu</t>
  </si>
  <si>
    <t>(doplní dodavatel)</t>
  </si>
  <si>
    <t>titul, jméno a příjmení, titul (doplní dodavatel)</t>
  </si>
  <si>
    <t>uchazeč - obchodní jméno (doplní dodavatel) nebo razítko:</t>
  </si>
  <si>
    <t>doplní dodavatel</t>
  </si>
  <si>
    <t>Poř čís</t>
  </si>
  <si>
    <t>Mn</t>
  </si>
  <si>
    <t>MJ</t>
  </si>
  <si>
    <t>Dodavatel/prodávající prohlašuje, že všechna nabízená položky splňují všechny výše uvedené parametry dle této specifikace.</t>
  </si>
  <si>
    <t>Dodávka pro Ubytovací služby a Stravovací služby, převezme Stupková Jaroslava tel. 596996441, sklad údržby - místnost č. A1/16, Studentská 1770/1, Ostrava - Poruba, 700 32</t>
  </si>
  <si>
    <t>ks</t>
  </si>
  <si>
    <t>Mezisoučet za Ubytovací služby a Stravovací služby:</t>
  </si>
  <si>
    <t>Příloha č. 1 - Specifikace předmětu koupě / veřejné zakázky</t>
  </si>
  <si>
    <t>Mezisoučet za sklad údržby:</t>
  </si>
  <si>
    <t>Dodávka do skladu údržby 976, místnost D009, na ulici 17. listopadu 15, Ostrava-Poruba, převezme Renáta Polanská, telefon +420597323344</t>
  </si>
  <si>
    <t>Sifon umyvadlový T-1015C DN40</t>
  </si>
  <si>
    <t>Dodávka instalatérského materiálu 6/2023</t>
  </si>
  <si>
    <t>Sifon umyvadlový MYJAVA DN40, nerezová miska, zátka</t>
  </si>
  <si>
    <t>Nástěnná dřezová baterie páková, rozteč 100mm GEOSBEST Typ: GB 7701CR</t>
  </si>
  <si>
    <t>Baterie páková stojánková TITANIA IRIS Typ: 92096.0 krátká pípa</t>
  </si>
  <si>
    <t>Sprchový kloubový držák konický ABS CHROM GU 009906 PROTIMEX.CZ</t>
  </si>
  <si>
    <t>Sedačka WC T3550</t>
  </si>
  <si>
    <t>Sprchová hadice dvouzámková nerezová 150-175-1/2</t>
  </si>
  <si>
    <t xml:space="preserve">Ventil napouštěcí1/2" T-2443 boční </t>
  </si>
  <si>
    <t>KS</t>
  </si>
  <si>
    <t>ventil kulový 1/2" s páčkou č.1,2</t>
  </si>
  <si>
    <t>sedátko wc T 3550 Helena</t>
  </si>
  <si>
    <t>HT zátka 50</t>
  </si>
  <si>
    <t>Ramínko baterie 200mm   S  3/4"</t>
  </si>
  <si>
    <t>T-kus ht čistící 75</t>
  </si>
  <si>
    <t>HT odbočka 75/50,45</t>
  </si>
  <si>
    <t>Dvířka revizní 400x600 bílá</t>
  </si>
  <si>
    <t>trubka ht 50/250</t>
  </si>
  <si>
    <t>Koleno HT 50x60</t>
  </si>
  <si>
    <t>Koleno HT 50x30</t>
  </si>
  <si>
    <t>Ks</t>
  </si>
  <si>
    <t>Umývátko Multi 35x28 cm otvor pro baterii vpravo EUR913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</si>
</sst>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color theme="1" tint="0.04998999834060669"/>
      <name val="Calibri"/>
      <family val="2"/>
    </font>
    <font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3">
    <xf numFmtId="0" fontId="0" fillId="0" borderId="0" xfId="0"/>
    <xf numFmtId="0" fontId="2" fillId="0" borderId="0" xfId="0" applyFont="1" applyFill="1" applyAlignment="1" applyProtection="1">
      <alignment vertical="center"/>
      <protection/>
    </xf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164" fontId="6" fillId="0" borderId="0" xfId="0" applyNumberFormat="1" applyFont="1" applyFill="1" applyBorder="1" applyAlignment="1" applyProtection="1">
      <alignment horizontal="right" vertical="center"/>
      <protection/>
    </xf>
    <xf numFmtId="164" fontId="2" fillId="2" borderId="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164" fontId="0" fillId="0" borderId="3" xfId="0" applyNumberFormat="1" applyFont="1" applyBorder="1" applyAlignment="1">
      <alignment horizontal="right" vertical="center"/>
    </xf>
    <xf numFmtId="164" fontId="0" fillId="0" borderId="4" xfId="0" applyNumberFormat="1" applyFont="1" applyBorder="1" applyAlignment="1">
      <alignment horizontal="right" vertical="center"/>
    </xf>
    <xf numFmtId="0" fontId="11" fillId="3" borderId="5" xfId="0" applyFont="1" applyFill="1" applyBorder="1" applyAlignment="1" applyProtection="1">
      <alignment horizontal="center" vertical="center" wrapText="1"/>
      <protection/>
    </xf>
    <xf numFmtId="0" fontId="10" fillId="3" borderId="6" xfId="0" applyFont="1" applyFill="1" applyBorder="1" applyAlignment="1" applyProtection="1">
      <alignment horizontal="center" vertical="center" wrapText="1"/>
      <protection/>
    </xf>
    <xf numFmtId="164" fontId="8" fillId="3" borderId="6" xfId="0" applyNumberFormat="1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 applyProtection="1">
      <alignment horizontal="center" vertical="center" wrapText="1"/>
      <protection/>
    </xf>
    <xf numFmtId="164" fontId="4" fillId="3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 applyProtection="1">
      <alignment horizontal="right" vertical="center"/>
      <protection/>
    </xf>
    <xf numFmtId="0" fontId="2" fillId="0" borderId="8" xfId="0" applyFont="1" applyFill="1" applyBorder="1" applyAlignment="1" applyProtection="1">
      <alignment horizontal="left" vertical="center"/>
      <protection/>
    </xf>
    <xf numFmtId="0" fontId="6" fillId="0" borderId="8" xfId="0" applyFont="1" applyFill="1" applyBorder="1" applyAlignment="1" applyProtection="1">
      <alignment horizontal="right" vertical="center"/>
      <protection/>
    </xf>
    <xf numFmtId="164" fontId="6" fillId="0" borderId="8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0" fillId="3" borderId="6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8" xfId="0" applyFont="1" applyFill="1" applyBorder="1" applyAlignment="1" applyProtection="1">
      <alignment vertical="center"/>
      <protection/>
    </xf>
    <xf numFmtId="0" fontId="2" fillId="0" borderId="9" xfId="0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" fontId="13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right" vertical="center"/>
      <protection/>
    </xf>
    <xf numFmtId="0" fontId="8" fillId="3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right" vertical="center"/>
      <protection/>
    </xf>
    <xf numFmtId="0" fontId="13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2" xfId="0" applyNumberFormat="1" applyFont="1" applyBorder="1"/>
    <xf numFmtId="164" fontId="2" fillId="0" borderId="1" xfId="0" applyNumberFormat="1" applyFont="1" applyBorder="1"/>
    <xf numFmtId="1" fontId="13" fillId="0" borderId="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right"/>
    </xf>
    <xf numFmtId="0" fontId="13" fillId="0" borderId="13" xfId="0" applyFont="1" applyBorder="1" applyAlignment="1">
      <alignment horizontal="right"/>
    </xf>
    <xf numFmtId="164" fontId="2" fillId="4" borderId="2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/>
    </xf>
    <xf numFmtId="0" fontId="15" fillId="4" borderId="1" xfId="0" applyFont="1" applyFill="1" applyBorder="1" applyAlignment="1" applyProtection="1">
      <alignment horizontal="left" vertical="center"/>
      <protection/>
    </xf>
    <xf numFmtId="0" fontId="14" fillId="4" borderId="1" xfId="0" applyFont="1" applyFill="1" applyBorder="1" applyAlignment="1" applyProtection="1">
      <alignment horizontal="left" vertical="center"/>
      <protection/>
    </xf>
    <xf numFmtId="0" fontId="13" fillId="0" borderId="14" xfId="0" applyFont="1" applyBorder="1" applyAlignment="1">
      <alignment horizontal="right"/>
    </xf>
    <xf numFmtId="164" fontId="2" fillId="0" borderId="15" xfId="0" applyNumberFormat="1" applyFont="1" applyBorder="1"/>
    <xf numFmtId="164" fontId="2" fillId="2" borderId="15" xfId="0" applyNumberFormat="1" applyFont="1" applyFill="1" applyBorder="1" applyAlignment="1" applyProtection="1">
      <alignment horizontal="right" vertical="center"/>
      <protection locked="0"/>
    </xf>
    <xf numFmtId="164" fontId="0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64" fontId="6" fillId="0" borderId="12" xfId="0" applyNumberFormat="1" applyFont="1" applyFill="1" applyBorder="1" applyAlignment="1" applyProtection="1">
      <alignment horizontal="right" vertical="center"/>
      <protection/>
    </xf>
    <xf numFmtId="164" fontId="6" fillId="0" borderId="6" xfId="0" applyNumberFormat="1" applyFont="1" applyFill="1" applyBorder="1" applyAlignment="1" applyProtection="1">
      <alignment horizontal="right" vertical="center"/>
      <protection/>
    </xf>
    <xf numFmtId="164" fontId="6" fillId="0" borderId="7" xfId="0" applyNumberFormat="1" applyFont="1" applyFill="1" applyBorder="1" applyAlignment="1" applyProtection="1">
      <alignment horizontal="right" vertical="center"/>
      <protection/>
    </xf>
    <xf numFmtId="0" fontId="2" fillId="2" borderId="0" xfId="0" applyFont="1" applyFill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2" fillId="2" borderId="0" xfId="0" applyFont="1" applyFill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0" fillId="0" borderId="17" xfId="0" applyBorder="1" applyAlignment="1">
      <alignment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9" xfId="22"/>
    <cellStyle name="Normální 4" xfId="23"/>
    <cellStyle name="Normální 5" xfId="2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041365"/>
  <sheetViews>
    <sheetView tabSelected="1" zoomScale="70" zoomScaleNormal="70" workbookViewId="0" topLeftCell="A1">
      <selection activeCell="D1" sqref="D1"/>
    </sheetView>
  </sheetViews>
  <sheetFormatPr defaultColWidth="9.140625" defaultRowHeight="15"/>
  <cols>
    <col min="1" max="1" width="6.00390625" style="4" bestFit="1" customWidth="1"/>
    <col min="2" max="2" width="4.421875" style="1" bestFit="1" customWidth="1"/>
    <col min="3" max="3" width="4.140625" style="5" customWidth="1"/>
    <col min="4" max="4" width="101.57421875" style="1" customWidth="1"/>
    <col min="5" max="5" width="16.00390625" style="6" hidden="1" customWidth="1"/>
    <col min="6" max="6" width="0.42578125" style="6" customWidth="1"/>
    <col min="7" max="7" width="18.00390625" style="6" customWidth="1"/>
    <col min="8" max="8" width="16.140625" style="6" customWidth="1"/>
    <col min="9" max="16384" width="9.140625" style="1" customWidth="1"/>
  </cols>
  <sheetData>
    <row r="2" spans="1:8" s="3" customFormat="1" ht="18.5">
      <c r="A2" s="60" t="s">
        <v>19</v>
      </c>
      <c r="B2" s="60"/>
      <c r="C2" s="60"/>
      <c r="D2" s="60"/>
      <c r="E2" s="60"/>
      <c r="F2" s="60"/>
      <c r="G2" s="60"/>
      <c r="H2" s="60"/>
    </row>
    <row r="3" spans="1:8" s="3" customFormat="1" ht="18.5">
      <c r="A3" s="61" t="s">
        <v>23</v>
      </c>
      <c r="B3" s="60"/>
      <c r="C3" s="60"/>
      <c r="D3" s="60"/>
      <c r="E3" s="60"/>
      <c r="F3" s="60"/>
      <c r="G3" s="60"/>
      <c r="H3" s="60"/>
    </row>
    <row r="4" spans="1:8" s="3" customFormat="1" ht="19" thickBot="1">
      <c r="A4" s="15"/>
      <c r="B4" s="30"/>
      <c r="C4" s="15"/>
      <c r="D4" s="15"/>
      <c r="E4" s="15"/>
      <c r="F4" s="15"/>
      <c r="G4" s="15"/>
      <c r="H4" s="15"/>
    </row>
    <row r="5" spans="1:8" s="9" customFormat="1" ht="60" customHeight="1" thickBot="1">
      <c r="A5" s="18" t="s">
        <v>12</v>
      </c>
      <c r="B5" s="31" t="s">
        <v>13</v>
      </c>
      <c r="C5" s="19" t="s">
        <v>14</v>
      </c>
      <c r="D5" s="40" t="s">
        <v>21</v>
      </c>
      <c r="E5" s="20" t="s">
        <v>3</v>
      </c>
      <c r="F5" s="20" t="s">
        <v>4</v>
      </c>
      <c r="G5" s="21" t="s">
        <v>1</v>
      </c>
      <c r="H5" s="22" t="s">
        <v>2</v>
      </c>
    </row>
    <row r="6" spans="1:8" s="9" customFormat="1" ht="15" customHeight="1">
      <c r="A6" s="37">
        <v>1</v>
      </c>
      <c r="B6" s="59">
        <v>30</v>
      </c>
      <c r="C6" s="59" t="s">
        <v>17</v>
      </c>
      <c r="D6" s="72" t="s">
        <v>30</v>
      </c>
      <c r="E6" s="51"/>
      <c r="F6" s="46">
        <f aca="true" t="shared" si="0" ref="F6:F18">SUM(E6*B6)</f>
        <v>0</v>
      </c>
      <c r="G6" s="14" t="s">
        <v>11</v>
      </c>
      <c r="H6" s="16" t="e">
        <f aca="true" t="shared" si="1" ref="H6:H13">B6*G6</f>
        <v>#VALUE!</v>
      </c>
    </row>
    <row r="7" spans="1:8" ht="15">
      <c r="A7" s="50">
        <v>2</v>
      </c>
      <c r="B7" s="43">
        <v>15</v>
      </c>
      <c r="C7" s="43" t="s">
        <v>31</v>
      </c>
      <c r="D7" s="44" t="s">
        <v>32</v>
      </c>
      <c r="E7" s="47"/>
      <c r="F7" s="47">
        <f t="shared" si="0"/>
        <v>0</v>
      </c>
      <c r="G7" s="2" t="s">
        <v>11</v>
      </c>
      <c r="H7" s="17" t="e">
        <f t="shared" si="1"/>
        <v>#VALUE!</v>
      </c>
    </row>
    <row r="8" spans="1:8" ht="15">
      <c r="A8" s="50">
        <v>3</v>
      </c>
      <c r="B8" s="43">
        <v>10</v>
      </c>
      <c r="C8" s="43" t="s">
        <v>17</v>
      </c>
      <c r="D8" s="45" t="s">
        <v>33</v>
      </c>
      <c r="E8" s="47"/>
      <c r="F8" s="47">
        <f t="shared" si="0"/>
        <v>0</v>
      </c>
      <c r="G8" s="2" t="s">
        <v>11</v>
      </c>
      <c r="H8" s="17" t="e">
        <f t="shared" si="1"/>
        <v>#VALUE!</v>
      </c>
    </row>
    <row r="9" spans="1:8" ht="15">
      <c r="A9" s="50">
        <v>4</v>
      </c>
      <c r="B9" s="43">
        <v>10</v>
      </c>
      <c r="C9" s="43" t="s">
        <v>17</v>
      </c>
      <c r="D9" s="45" t="s">
        <v>34</v>
      </c>
      <c r="E9" s="47"/>
      <c r="F9" s="47">
        <f t="shared" si="0"/>
        <v>0</v>
      </c>
      <c r="G9" s="2" t="s">
        <v>11</v>
      </c>
      <c r="H9" s="17" t="e">
        <f t="shared" si="1"/>
        <v>#VALUE!</v>
      </c>
    </row>
    <row r="10" spans="1:8" ht="15">
      <c r="A10" s="50">
        <v>5</v>
      </c>
      <c r="B10" s="43">
        <v>4</v>
      </c>
      <c r="C10" s="43" t="s">
        <v>17</v>
      </c>
      <c r="D10" s="45" t="s">
        <v>35</v>
      </c>
      <c r="E10" s="47"/>
      <c r="F10" s="47">
        <f t="shared" si="0"/>
        <v>0</v>
      </c>
      <c r="G10" s="2" t="s">
        <v>11</v>
      </c>
      <c r="H10" s="17" t="e">
        <f t="shared" si="1"/>
        <v>#VALUE!</v>
      </c>
    </row>
    <row r="11" spans="1:8" ht="15">
      <c r="A11" s="50">
        <v>6</v>
      </c>
      <c r="B11" s="43">
        <v>3</v>
      </c>
      <c r="C11" s="43" t="s">
        <v>17</v>
      </c>
      <c r="D11" s="45" t="s">
        <v>36</v>
      </c>
      <c r="E11" s="47"/>
      <c r="F11" s="47">
        <f t="shared" si="0"/>
        <v>0</v>
      </c>
      <c r="G11" s="2" t="s">
        <v>11</v>
      </c>
      <c r="H11" s="17" t="e">
        <f t="shared" si="1"/>
        <v>#VALUE!</v>
      </c>
    </row>
    <row r="12" spans="1:8" ht="15">
      <c r="A12" s="50">
        <v>7</v>
      </c>
      <c r="B12" s="43">
        <v>3</v>
      </c>
      <c r="C12" s="43" t="s">
        <v>17</v>
      </c>
      <c r="D12" s="45" t="s">
        <v>37</v>
      </c>
      <c r="E12" s="47"/>
      <c r="F12" s="47">
        <f t="shared" si="0"/>
        <v>0</v>
      </c>
      <c r="G12" s="2" t="s">
        <v>11</v>
      </c>
      <c r="H12" s="17" t="e">
        <f t="shared" si="1"/>
        <v>#VALUE!</v>
      </c>
    </row>
    <row r="13" spans="1:8" ht="15">
      <c r="A13" s="50">
        <v>8</v>
      </c>
      <c r="B13" s="43">
        <v>2</v>
      </c>
      <c r="C13" s="43" t="s">
        <v>17</v>
      </c>
      <c r="D13" s="45" t="s">
        <v>38</v>
      </c>
      <c r="E13" s="47"/>
      <c r="F13" s="47">
        <f t="shared" si="0"/>
        <v>0</v>
      </c>
      <c r="G13" s="2" t="s">
        <v>11</v>
      </c>
      <c r="H13" s="17" t="e">
        <f t="shared" si="1"/>
        <v>#VALUE!</v>
      </c>
    </row>
    <row r="14" spans="1:8" ht="15">
      <c r="A14" s="50">
        <v>9</v>
      </c>
      <c r="B14" s="43">
        <v>7</v>
      </c>
      <c r="C14" s="43" t="s">
        <v>17</v>
      </c>
      <c r="D14" s="45" t="s">
        <v>39</v>
      </c>
      <c r="E14" s="47"/>
      <c r="F14" s="47">
        <f t="shared" si="0"/>
        <v>0</v>
      </c>
      <c r="G14" s="2" t="s">
        <v>11</v>
      </c>
      <c r="H14" s="17" t="e">
        <f aca="true" t="shared" si="2" ref="H14:H18">B14*G14</f>
        <v>#VALUE!</v>
      </c>
    </row>
    <row r="15" spans="1:8" ht="15">
      <c r="A15" s="50">
        <v>10</v>
      </c>
      <c r="B15" s="43">
        <v>7</v>
      </c>
      <c r="C15" s="43" t="s">
        <v>17</v>
      </c>
      <c r="D15" s="45" t="s">
        <v>40</v>
      </c>
      <c r="E15" s="47"/>
      <c r="F15" s="47">
        <f t="shared" si="0"/>
        <v>0</v>
      </c>
      <c r="G15" s="2" t="s">
        <v>11</v>
      </c>
      <c r="H15" s="17" t="e">
        <f t="shared" si="2"/>
        <v>#VALUE!</v>
      </c>
    </row>
    <row r="16" spans="1:8" ht="15">
      <c r="A16" s="50">
        <v>11</v>
      </c>
      <c r="B16" s="43">
        <v>5</v>
      </c>
      <c r="C16" s="43" t="s">
        <v>17</v>
      </c>
      <c r="D16" s="52" t="s">
        <v>41</v>
      </c>
      <c r="E16" s="47"/>
      <c r="F16" s="47">
        <f t="shared" si="0"/>
        <v>0</v>
      </c>
      <c r="G16" s="2" t="s">
        <v>11</v>
      </c>
      <c r="H16" s="17" t="e">
        <f t="shared" si="2"/>
        <v>#VALUE!</v>
      </c>
    </row>
    <row r="17" spans="1:8" ht="15">
      <c r="A17" s="50">
        <v>12</v>
      </c>
      <c r="B17" s="43">
        <v>10</v>
      </c>
      <c r="C17" s="43" t="s">
        <v>17</v>
      </c>
      <c r="D17" s="53" t="s">
        <v>22</v>
      </c>
      <c r="E17" s="47"/>
      <c r="F17" s="47">
        <f t="shared" si="0"/>
        <v>0</v>
      </c>
      <c r="G17" s="2" t="s">
        <v>11</v>
      </c>
      <c r="H17" s="17" t="e">
        <f t="shared" si="2"/>
        <v>#VALUE!</v>
      </c>
    </row>
    <row r="18" spans="1:8" ht="15" thickBot="1">
      <c r="A18" s="50">
        <v>13</v>
      </c>
      <c r="B18" s="43">
        <v>1</v>
      </c>
      <c r="C18" s="43" t="s">
        <v>42</v>
      </c>
      <c r="D18" s="54" t="s">
        <v>43</v>
      </c>
      <c r="E18" s="47"/>
      <c r="F18" s="47">
        <f t="shared" si="0"/>
        <v>0</v>
      </c>
      <c r="G18" s="2" t="s">
        <v>11</v>
      </c>
      <c r="H18" s="17" t="e">
        <f t="shared" si="2"/>
        <v>#VALUE!</v>
      </c>
    </row>
    <row r="19" spans="1:8" ht="19" thickBot="1">
      <c r="A19" s="35"/>
      <c r="B19" s="32"/>
      <c r="C19" s="36"/>
      <c r="D19" s="41" t="s">
        <v>20</v>
      </c>
      <c r="E19" s="63">
        <f>SUM(F6:F18)</f>
        <v>0</v>
      </c>
      <c r="F19" s="63"/>
      <c r="G19" s="63" t="e">
        <f>SUM(H6:H18)</f>
        <v>#VALUE!</v>
      </c>
      <c r="H19" s="64"/>
    </row>
    <row r="20" spans="1:8" ht="18.5">
      <c r="A20" s="10"/>
      <c r="B20" s="33"/>
      <c r="C20" s="11"/>
      <c r="D20" s="12"/>
      <c r="E20" s="13"/>
      <c r="F20" s="13"/>
      <c r="G20" s="13"/>
      <c r="H20" s="13"/>
    </row>
    <row r="21" spans="1:8" s="9" customFormat="1" ht="15" customHeight="1">
      <c r="A21" s="10"/>
      <c r="B21" s="33"/>
      <c r="C21" s="11"/>
      <c r="D21" s="12"/>
      <c r="E21" s="13"/>
      <c r="F21" s="13"/>
      <c r="G21" s="13"/>
      <c r="H21" s="13"/>
    </row>
    <row r="22" spans="1:8" ht="19" thickBot="1">
      <c r="A22" s="10"/>
      <c r="B22" s="33"/>
      <c r="C22" s="11"/>
      <c r="D22" s="12"/>
      <c r="E22" s="13"/>
      <c r="F22" s="13"/>
      <c r="G22" s="13"/>
      <c r="H22" s="13"/>
    </row>
    <row r="23" spans="1:8" ht="65.15" customHeight="1" thickBot="1">
      <c r="A23" s="18" t="s">
        <v>12</v>
      </c>
      <c r="B23" s="31" t="s">
        <v>13</v>
      </c>
      <c r="C23" s="19" t="s">
        <v>14</v>
      </c>
      <c r="D23" s="39" t="s">
        <v>16</v>
      </c>
      <c r="E23" s="20" t="s">
        <v>3</v>
      </c>
      <c r="F23" s="20" t="s">
        <v>4</v>
      </c>
      <c r="G23" s="21" t="s">
        <v>1</v>
      </c>
      <c r="H23" s="22" t="s">
        <v>2</v>
      </c>
    </row>
    <row r="24" spans="1:8" ht="15">
      <c r="A24" s="49">
        <v>1</v>
      </c>
      <c r="B24" s="48">
        <v>6</v>
      </c>
      <c r="C24" s="42" t="s">
        <v>17</v>
      </c>
      <c r="D24" s="69" t="s">
        <v>24</v>
      </c>
      <c r="E24" s="46">
        <v>43</v>
      </c>
      <c r="F24" s="46">
        <f aca="true" t="shared" si="3" ref="F24">SUM(E24*B24)</f>
        <v>258</v>
      </c>
      <c r="G24" s="14" t="s">
        <v>11</v>
      </c>
      <c r="H24" s="16" t="e">
        <f aca="true" t="shared" si="4" ref="H24">B24*G24</f>
        <v>#VALUE!</v>
      </c>
    </row>
    <row r="25" spans="1:8" ht="15">
      <c r="A25" s="50">
        <v>2</v>
      </c>
      <c r="B25" s="48">
        <v>5</v>
      </c>
      <c r="C25" s="42" t="s">
        <v>17</v>
      </c>
      <c r="D25" s="70" t="s">
        <v>25</v>
      </c>
      <c r="E25" s="47">
        <v>554</v>
      </c>
      <c r="F25" s="47">
        <f aca="true" t="shared" si="5" ref="F25:F29">SUM(E25*B25)</f>
        <v>2770</v>
      </c>
      <c r="G25" s="2" t="s">
        <v>11</v>
      </c>
      <c r="H25" s="17" t="e">
        <f aca="true" t="shared" si="6" ref="H25:H29">B25*G25</f>
        <v>#VALUE!</v>
      </c>
    </row>
    <row r="26" spans="1:8" ht="15">
      <c r="A26" s="50">
        <v>3</v>
      </c>
      <c r="B26" s="48">
        <v>10</v>
      </c>
      <c r="C26" s="42" t="s">
        <v>17</v>
      </c>
      <c r="D26" s="71" t="s">
        <v>26</v>
      </c>
      <c r="E26" s="47">
        <v>484</v>
      </c>
      <c r="F26" s="47">
        <f aca="true" t="shared" si="7" ref="F26">SUM(E26*B26)</f>
        <v>4840</v>
      </c>
      <c r="G26" s="2" t="s">
        <v>11</v>
      </c>
      <c r="H26" s="17" t="e">
        <f aca="true" t="shared" si="8" ref="H26">B26*G26</f>
        <v>#VALUE!</v>
      </c>
    </row>
    <row r="27" spans="1:8" ht="15">
      <c r="A27" s="50">
        <v>4</v>
      </c>
      <c r="B27" s="48">
        <v>30</v>
      </c>
      <c r="C27" s="42" t="s">
        <v>17</v>
      </c>
      <c r="D27" s="69" t="s">
        <v>27</v>
      </c>
      <c r="E27" s="47">
        <v>68.6</v>
      </c>
      <c r="F27" s="47">
        <f t="shared" si="5"/>
        <v>2058</v>
      </c>
      <c r="G27" s="2" t="s">
        <v>11</v>
      </c>
      <c r="H27" s="17" t="e">
        <f t="shared" si="6"/>
        <v>#VALUE!</v>
      </c>
    </row>
    <row r="28" spans="1:8" ht="15">
      <c r="A28" s="50">
        <v>5</v>
      </c>
      <c r="B28" s="48">
        <v>15</v>
      </c>
      <c r="C28" s="42" t="s">
        <v>17</v>
      </c>
      <c r="D28" s="71" t="s">
        <v>28</v>
      </c>
      <c r="E28" s="47">
        <v>72.5</v>
      </c>
      <c r="F28" s="47">
        <f t="shared" si="5"/>
        <v>1087.5</v>
      </c>
      <c r="G28" s="2" t="s">
        <v>11</v>
      </c>
      <c r="H28" s="17" t="e">
        <f t="shared" si="6"/>
        <v>#VALUE!</v>
      </c>
    </row>
    <row r="29" spans="1:8" ht="15" thickBot="1">
      <c r="A29" s="55">
        <v>6</v>
      </c>
      <c r="B29" s="48">
        <v>20</v>
      </c>
      <c r="C29" s="42" t="s">
        <v>17</v>
      </c>
      <c r="D29" s="71" t="s">
        <v>29</v>
      </c>
      <c r="E29" s="56">
        <v>37</v>
      </c>
      <c r="F29" s="56">
        <f t="shared" si="5"/>
        <v>740</v>
      </c>
      <c r="G29" s="57" t="s">
        <v>11</v>
      </c>
      <c r="H29" s="58" t="e">
        <f t="shared" si="6"/>
        <v>#VALUE!</v>
      </c>
    </row>
    <row r="30" spans="1:8" ht="19" thickBot="1">
      <c r="A30" s="27"/>
      <c r="B30" s="32"/>
      <c r="C30" s="28"/>
      <c r="D30" s="38" t="s">
        <v>18</v>
      </c>
      <c r="E30" s="62">
        <f>SUM(F24:F29)</f>
        <v>11753.5</v>
      </c>
      <c r="F30" s="63"/>
      <c r="G30" s="63" t="e">
        <f>SUM(H24:H29)</f>
        <v>#VALUE!</v>
      </c>
      <c r="H30" s="64"/>
    </row>
    <row r="31" spans="1:8" ht="19" thickBot="1">
      <c r="A31" s="27"/>
      <c r="B31" s="32"/>
      <c r="C31" s="28"/>
      <c r="D31" s="29" t="s">
        <v>5</v>
      </c>
      <c r="E31" s="62"/>
      <c r="F31" s="63"/>
      <c r="G31" s="63" t="e">
        <f>G19+G30</f>
        <v>#VALUE!</v>
      </c>
      <c r="H31" s="64"/>
    </row>
    <row r="32" spans="1:8" ht="18.5">
      <c r="A32" s="23"/>
      <c r="B32" s="34"/>
      <c r="C32" s="24"/>
      <c r="D32" s="25"/>
      <c r="E32" s="26"/>
      <c r="F32" s="26"/>
      <c r="G32" s="26"/>
      <c r="H32" s="26"/>
    </row>
    <row r="33" spans="1:8" ht="15">
      <c r="A33" s="68" t="s">
        <v>15</v>
      </c>
      <c r="B33" s="68"/>
      <c r="C33" s="68"/>
      <c r="D33" s="68"/>
      <c r="E33" s="68"/>
      <c r="F33" s="68"/>
      <c r="G33" s="68"/>
      <c r="H33" s="68"/>
    </row>
    <row r="34" ht="15">
      <c r="A34" s="5"/>
    </row>
    <row r="35" spans="1:7" ht="15">
      <c r="A35" s="7" t="s">
        <v>0</v>
      </c>
      <c r="B35" s="67" t="s">
        <v>8</v>
      </c>
      <c r="C35" s="67"/>
      <c r="D35" s="67"/>
      <c r="G35" s="8" t="s">
        <v>7</v>
      </c>
    </row>
    <row r="42" spans="4:8" ht="15">
      <c r="D42" s="66" t="s">
        <v>6</v>
      </c>
      <c r="E42" s="66"/>
      <c r="F42" s="66"/>
      <c r="G42" s="66"/>
      <c r="H42" s="66"/>
    </row>
    <row r="43" spans="4:8" ht="15">
      <c r="D43" s="65" t="s">
        <v>9</v>
      </c>
      <c r="E43" s="65"/>
      <c r="F43" s="65"/>
      <c r="G43" s="65"/>
      <c r="H43" s="65"/>
    </row>
    <row r="44" spans="4:8" ht="15">
      <c r="D44" s="65" t="s">
        <v>10</v>
      </c>
      <c r="E44" s="65"/>
      <c r="F44" s="65"/>
      <c r="G44" s="65"/>
      <c r="H44" s="65"/>
    </row>
    <row r="1041365" spans="1:8" ht="15">
      <c r="A1041365" s="1"/>
      <c r="C1041365" s="1"/>
      <c r="E1041365" s="1"/>
      <c r="F1041365" s="6">
        <f>SUM(F2:F1041364)</f>
        <v>11753.5</v>
      </c>
      <c r="G1041365" s="1"/>
      <c r="H1041365" s="1"/>
    </row>
  </sheetData>
  <sheetProtection selectLockedCells="1"/>
  <mergeCells count="13">
    <mergeCell ref="D44:H44"/>
    <mergeCell ref="D42:H42"/>
    <mergeCell ref="D43:H43"/>
    <mergeCell ref="E19:F19"/>
    <mergeCell ref="G19:H19"/>
    <mergeCell ref="B35:D35"/>
    <mergeCell ref="A33:H33"/>
    <mergeCell ref="A2:H2"/>
    <mergeCell ref="A3:H3"/>
    <mergeCell ref="E30:F30"/>
    <mergeCell ref="G30:H30"/>
    <mergeCell ref="E31:F31"/>
    <mergeCell ref="G31:H31"/>
  </mergeCells>
  <printOptions horizontalCentered="1"/>
  <pageMargins left="0.2362204724409449" right="0.2362204724409449" top="0.4330708661417323" bottom="0.4330708661417323" header="0" footer="0"/>
  <pageSetup fitToHeight="1" fitToWidth="1" horizontalDpi="600" verticalDpi="600" orientation="portrait" paperSize="9" scale="6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EE5B9A4-E6A3-44D6-8D33-226BAA2221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D71246-8BA4-490A-BEC9-0C590D34EE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C0BA33-9A04-400F-BE4F-4E38DA51F5BB}">
  <ds:schemaRefs>
    <ds:schemaRef ds:uri="http://purl.org/dc/elements/1.1/"/>
    <ds:schemaRef ds:uri="http://schemas.microsoft.com/office/2006/metadata/properties"/>
    <ds:schemaRef ds:uri="63ef4d09-7a27-477e-abfe-88d2d0877d32"/>
    <ds:schemaRef ds:uri="http://purl.org/dc/terms/"/>
    <ds:schemaRef ds:uri="http://schemas.openxmlformats.org/package/2006/metadata/core-properties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2023-06-16T08:48:31Z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