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0_2023_SAP_Kveten_2_pol\"/>
    </mc:Choice>
  </mc:AlternateContent>
  <xr:revisionPtr revIDLastSave="2" documentId="14_{8706F82E-0FD1-4BB6-9FA5-31B3D8C7C4E5}" xr6:coauthVersionLast="36" xr6:coauthVersionMax="36" xr10:uidLastSave="{4CE12A82-FEA2-406F-B750-367247E9F711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9" i="1" l="1"/>
  <c r="I9" i="1"/>
  <c r="I21" i="1" l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8" i="1"/>
  <c r="G8" i="1"/>
  <c r="G30" i="1" l="1"/>
  <c r="I30" i="1"/>
  <c r="G29" i="1" l="1"/>
  <c r="I29" i="1"/>
  <c r="G25" i="1" l="1"/>
  <c r="I25" i="1"/>
  <c r="G23" i="1"/>
  <c r="I23" i="1"/>
  <c r="I26" i="1" l="1"/>
  <c r="G26" i="1"/>
  <c r="I24" i="1"/>
  <c r="G24" i="1"/>
  <c r="I28" i="1"/>
  <c r="G28" i="1"/>
  <c r="I27" i="1"/>
  <c r="G27" i="1"/>
  <c r="I22" i="1"/>
  <c r="G22" i="1"/>
  <c r="I7" i="1"/>
  <c r="I33" i="1" s="1"/>
  <c r="G7" i="1"/>
  <c r="I31" i="1" l="1"/>
  <c r="G31" i="1"/>
  <c r="G32" i="1" s="1"/>
</calcChain>
</file>

<file path=xl/sharedStrings.xml><?xml version="1.0" encoding="utf-8"?>
<sst xmlns="http://schemas.openxmlformats.org/spreadsheetml/2006/main" count="250" uniqueCount="83">
  <si>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</si>
  <si>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</si>
  <si>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</si>
  <si>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</si>
  <si>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</si>
  <si>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</si>
  <si>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</si>
  <si>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</si>
  <si>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</si>
  <si>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</si>
  <si>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</si>
  <si>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</si>
  <si>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</si>
  <si>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</si>
  <si>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</si>
  <si>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</si>
  <si>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</si>
  <si>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</si>
  <si>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</si>
  <si>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</si>
  <si>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</si>
  <si>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</si>
  <si>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</si>
  <si>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</si>
  <si>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</si>
  <si>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</si>
  <si>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</si>
  <si>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</si>
  <si>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</si>
  <si>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</si>
  <si>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DNS_DATAPROJEKTOR_ATYP</t>
  </si>
  <si>
    <t>Rektorát</t>
  </si>
  <si>
    <t>17. listopadu</t>
  </si>
  <si>
    <t>2172/15</t>
  </si>
  <si>
    <t>708 00</t>
  </si>
  <si>
    <t>Ostrava-Poruba</t>
  </si>
  <si>
    <t>Karin Mikulová 
karin.mikulova@vsb.cz
+420597321296</t>
  </si>
  <si>
    <t>DNS_PC_ typ_B</t>
  </si>
  <si>
    <t>DNS_LCD27" Výškově stavitelný</t>
  </si>
  <si>
    <t>DNS_PC_typ_A</t>
  </si>
  <si>
    <t>DNS_Ultrabook13"_typ_B</t>
  </si>
  <si>
    <t>DNS_NB_ATYP</t>
  </si>
  <si>
    <t>DNS_PC_ATYP</t>
  </si>
  <si>
    <t>DNS_TABLET_ATYP</t>
  </si>
  <si>
    <t>DNS_Ultrabook13"_typ_A</t>
  </si>
  <si>
    <t>DNS_TISK multi ČB</t>
  </si>
  <si>
    <t>DNS_TISK inkoustová barva</t>
  </si>
  <si>
    <t>DNS_TISK_ATYP</t>
  </si>
  <si>
    <t>DNS_LCD24" Výškově stavitelný</t>
  </si>
  <si>
    <t>Fakulta hornicko-geologická</t>
  </si>
  <si>
    <t>17. listopadu</t>
  </si>
  <si>
    <t>Fak. elektrotechniky a informatiky</t>
  </si>
  <si>
    <t>9873 - AVC</t>
  </si>
  <si>
    <t>Fakulta  strojní</t>
  </si>
  <si>
    <t>Ekonomická fakulta</t>
  </si>
  <si>
    <t>Sokolská</t>
  </si>
  <si>
    <t>33</t>
  </si>
  <si>
    <t>702 00</t>
  </si>
  <si>
    <t>Ostrava</t>
  </si>
  <si>
    <t>9830 - Ústřední knihovna</t>
  </si>
  <si>
    <t>Fakulta  stavební</t>
  </si>
  <si>
    <t>HGF - katedra 541</t>
  </si>
  <si>
    <t>Sokoklská</t>
  </si>
  <si>
    <t>Popularizace</t>
  </si>
  <si>
    <t>Ing. Jiří Švub,Ph.D. 
jiri.svub@vsb.cz
+420597323353</t>
  </si>
  <si>
    <t>Kateřina Čajkovská 
katerina.cajkovska@vsb.cz
+420597323177</t>
  </si>
  <si>
    <t>Ing. Filip Řezáč, Ph.D. 
filip.rezac@vsb.cz
+420597325848</t>
  </si>
  <si>
    <t>Hana Drmolová 
hana.drmolova@vsb.cz
+420597321236</t>
  </si>
  <si>
    <t>Dagmar Adámková 
dagmar.adamkova@vsb.cz
+420597324443</t>
  </si>
  <si>
    <t>Petra Pišťáčková 
petra.pistackova@vsb.cz
+420597321280</t>
  </si>
  <si>
    <t>Ing. Miroslav Novosad, Ph.D. 
miroslav.novosad@vsb.cz
+420597325429</t>
  </si>
  <si>
    <t>Hana Havlenová 
hana.havlenova@vsb.cz
+420597322179</t>
  </si>
  <si>
    <t>Bc. Pavel Eliáš 
pavel.elias@vsb.cz
+420596994573</t>
  </si>
  <si>
    <t>Kateřina Husáriková 
katerina.husarikova@vsb.cz
+420597321305</t>
  </si>
  <si>
    <t>Ing. Michal Matloch Porzer, Ph.D. 
michal.matloch.porzer@vsb.cz
+420597323552</t>
  </si>
  <si>
    <t xml:space="preserve">Blanka Juřicová Zlattnerová 
blanka.juricova.zlattnerova@vsb.cz
</t>
  </si>
  <si>
    <t>Gabriela Bílková 
gabriela.bilkova@vsb.cz
+420596993709</t>
  </si>
  <si>
    <t>Ingrid Tomisová 
ingrid.tomisova@vsb.cz
+420597325192</t>
  </si>
  <si>
    <t>Ing. Jaroslav Burdík 
jaroslav.burdik@vsb.cz
+420597326066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</si>
  <si>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20/2023</t>
    </r>
  </si>
  <si>
    <t>18. listopadu</t>
  </si>
  <si>
    <t>2172/16</t>
  </si>
  <si>
    <t>709 00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</si>
</sst>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NumberFormat="1" applyFill="1" applyBorder="1" applyAlignment="1">
      <alignment vertical="center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0" fillId="0" borderId="12" xfId="0" applyNumberFormat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1"/>
  <sheetViews>
    <sheetView tabSelected="1" zoomScale="70" zoomScaleNormal="70" workbookViewId="0">
      <selection activeCell="D40" sqref="D40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30" ht="18.5" x14ac:dyDescent="0.25">
      <c r="A2" s="82" t="s">
        <v>79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30" ht="24" customHeight="1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84" t="s">
        <v>2</v>
      </c>
      <c r="B5" s="86" t="s">
        <v>3</v>
      </c>
      <c r="C5" s="88" t="s">
        <v>4</v>
      </c>
      <c r="D5" s="92" t="s">
        <v>5</v>
      </c>
      <c r="E5" s="92" t="s">
        <v>6</v>
      </c>
      <c r="F5" s="94" t="s">
        <v>7</v>
      </c>
      <c r="G5" s="95"/>
      <c r="H5" s="94" t="s">
        <v>8</v>
      </c>
      <c r="I5" s="95"/>
      <c r="J5" s="3" t="s">
        <v>9</v>
      </c>
      <c r="K5" s="92" t="s">
        <v>10</v>
      </c>
      <c r="L5" s="88" t="s">
        <v>11</v>
      </c>
      <c r="M5" s="3" t="s">
        <v>12</v>
      </c>
      <c r="N5" s="88" t="s">
        <v>13</v>
      </c>
      <c r="O5" s="90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85"/>
      <c r="B6" s="87"/>
      <c r="C6" s="89"/>
      <c r="D6" s="93"/>
      <c r="E6" s="93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93"/>
      <c r="L6" s="89"/>
      <c r="M6" s="35" t="s">
        <v>18</v>
      </c>
      <c r="N6" s="89"/>
      <c r="O6" s="9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55">
        <v>60005581</v>
      </c>
      <c r="B7" s="52">
        <v>20</v>
      </c>
      <c r="C7" s="68" t="s">
        <v>30</v>
      </c>
      <c r="D7" s="47">
        <v>1</v>
      </c>
      <c r="E7" s="46" t="s">
        <v>29</v>
      </c>
      <c r="F7" s="48">
        <v>30000</v>
      </c>
      <c r="G7" s="48">
        <f t="shared" ref="G7:G28" si="0">D7*F7</f>
        <v>30000</v>
      </c>
      <c r="H7" s="49" t="s">
        <v>19</v>
      </c>
      <c r="I7" s="50" t="e">
        <f t="shared" ref="I7:I28" si="1">H7*D7</f>
        <v>#VALUE!</v>
      </c>
      <c r="J7" s="62" t="s">
        <v>36</v>
      </c>
      <c r="K7" s="62" t="s">
        <v>31</v>
      </c>
      <c r="L7" s="62" t="s">
        <v>32</v>
      </c>
      <c r="M7" s="62" t="s">
        <v>33</v>
      </c>
      <c r="N7" s="62" t="s">
        <v>34</v>
      </c>
      <c r="O7" s="63" t="s">
        <v>35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79">
        <v>60005595</v>
      </c>
      <c r="B8" s="53">
        <v>10</v>
      </c>
      <c r="C8" s="44" t="s">
        <v>37</v>
      </c>
      <c r="D8" s="45">
        <v>9</v>
      </c>
      <c r="E8" s="44" t="s">
        <v>29</v>
      </c>
      <c r="F8" s="64">
        <v>22500</v>
      </c>
      <c r="G8" s="24">
        <f t="shared" ref="G8:G19" si="2">D8*F8</f>
        <v>202500</v>
      </c>
      <c r="H8" s="25" t="s">
        <v>19</v>
      </c>
      <c r="I8" s="33" t="e">
        <f t="shared" ref="I8:I19" si="3">H8*D8</f>
        <v>#VALUE!</v>
      </c>
      <c r="J8" s="59" t="s">
        <v>64</v>
      </c>
      <c r="K8" s="42" t="s">
        <v>49</v>
      </c>
      <c r="L8" s="42" t="s">
        <v>50</v>
      </c>
      <c r="M8" s="42" t="s">
        <v>33</v>
      </c>
      <c r="N8" s="42" t="s">
        <v>34</v>
      </c>
      <c r="O8" s="43" t="s">
        <v>35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80"/>
      <c r="B9" s="53">
        <v>20</v>
      </c>
      <c r="C9" s="44" t="s">
        <v>38</v>
      </c>
      <c r="D9" s="45">
        <v>1</v>
      </c>
      <c r="E9" s="44" t="s">
        <v>29</v>
      </c>
      <c r="F9" s="64">
        <v>6000</v>
      </c>
      <c r="G9" s="24">
        <f t="shared" ref="G9" si="4">D9*F9</f>
        <v>6000</v>
      </c>
      <c r="H9" s="25" t="s">
        <v>19</v>
      </c>
      <c r="I9" s="33" t="e">
        <f t="shared" ref="I9" si="5">H9*D9</f>
        <v>#VALUE!</v>
      </c>
      <c r="J9" s="59" t="s">
        <v>64</v>
      </c>
      <c r="K9" s="42" t="s">
        <v>49</v>
      </c>
      <c r="L9" s="42" t="s">
        <v>80</v>
      </c>
      <c r="M9" s="42" t="s">
        <v>81</v>
      </c>
      <c r="N9" s="42" t="s">
        <v>82</v>
      </c>
      <c r="O9" s="43" t="s">
        <v>35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4">
        <v>60005596</v>
      </c>
      <c r="B10" s="53">
        <v>10</v>
      </c>
      <c r="C10" s="44" t="s">
        <v>38</v>
      </c>
      <c r="D10" s="45">
        <v>5</v>
      </c>
      <c r="E10" s="44" t="s">
        <v>29</v>
      </c>
      <c r="F10" s="64">
        <v>6000</v>
      </c>
      <c r="G10" s="24">
        <f t="shared" si="2"/>
        <v>30000</v>
      </c>
      <c r="H10" s="25" t="s">
        <v>19</v>
      </c>
      <c r="I10" s="33" t="e">
        <f t="shared" si="3"/>
        <v>#VALUE!</v>
      </c>
      <c r="J10" s="59" t="s">
        <v>65</v>
      </c>
      <c r="K10" s="42" t="s">
        <v>31</v>
      </c>
      <c r="L10" s="42" t="s">
        <v>32</v>
      </c>
      <c r="M10" s="42" t="s">
        <v>33</v>
      </c>
      <c r="N10" s="42" t="s">
        <v>34</v>
      </c>
      <c r="O10" s="43" t="s">
        <v>35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4">
        <v>60005597</v>
      </c>
      <c r="B11" s="53">
        <v>10</v>
      </c>
      <c r="C11" s="44" t="s">
        <v>30</v>
      </c>
      <c r="D11" s="45">
        <v>1</v>
      </c>
      <c r="E11" s="44" t="s">
        <v>29</v>
      </c>
      <c r="F11" s="64">
        <v>21000</v>
      </c>
      <c r="G11" s="24">
        <f t="shared" si="2"/>
        <v>21000</v>
      </c>
      <c r="H11" s="25" t="s">
        <v>19</v>
      </c>
      <c r="I11" s="33" t="e">
        <f t="shared" si="3"/>
        <v>#VALUE!</v>
      </c>
      <c r="J11" s="59" t="s">
        <v>66</v>
      </c>
      <c r="K11" s="42" t="s">
        <v>51</v>
      </c>
      <c r="L11" s="42" t="s">
        <v>50</v>
      </c>
      <c r="M11" s="42" t="s">
        <v>33</v>
      </c>
      <c r="N11" s="42" t="s">
        <v>34</v>
      </c>
      <c r="O11" s="43" t="s">
        <v>35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4">
        <v>60005598</v>
      </c>
      <c r="B12" s="53">
        <v>10</v>
      </c>
      <c r="C12" s="44" t="s">
        <v>39</v>
      </c>
      <c r="D12" s="45">
        <v>1</v>
      </c>
      <c r="E12" s="44" t="s">
        <v>29</v>
      </c>
      <c r="F12" s="64">
        <v>13500</v>
      </c>
      <c r="G12" s="24">
        <f t="shared" si="2"/>
        <v>13500</v>
      </c>
      <c r="H12" s="25" t="s">
        <v>19</v>
      </c>
      <c r="I12" s="33" t="e">
        <f t="shared" si="3"/>
        <v>#VALUE!</v>
      </c>
      <c r="J12" s="59" t="s">
        <v>65</v>
      </c>
      <c r="K12" s="42" t="s">
        <v>52</v>
      </c>
      <c r="L12" s="42" t="s">
        <v>32</v>
      </c>
      <c r="M12" s="42" t="s">
        <v>33</v>
      </c>
      <c r="N12" s="42" t="s">
        <v>34</v>
      </c>
      <c r="O12" s="43" t="s">
        <v>35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4">
        <v>60005599</v>
      </c>
      <c r="B13" s="53">
        <v>10</v>
      </c>
      <c r="C13" s="44" t="s">
        <v>40</v>
      </c>
      <c r="D13" s="45">
        <v>1</v>
      </c>
      <c r="E13" s="44" t="s">
        <v>29</v>
      </c>
      <c r="F13" s="64">
        <v>27000</v>
      </c>
      <c r="G13" s="24">
        <f t="shared" si="2"/>
        <v>27000</v>
      </c>
      <c r="H13" s="25" t="s">
        <v>19</v>
      </c>
      <c r="I13" s="33" t="e">
        <f t="shared" si="3"/>
        <v>#VALUE!</v>
      </c>
      <c r="J13" s="98" t="s">
        <v>67</v>
      </c>
      <c r="K13" s="98" t="s">
        <v>31</v>
      </c>
      <c r="L13" s="98" t="s">
        <v>32</v>
      </c>
      <c r="M13" s="98" t="s">
        <v>33</v>
      </c>
      <c r="N13" s="98" t="s">
        <v>34</v>
      </c>
      <c r="O13" s="96" t="s">
        <v>35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54">
        <v>60005600</v>
      </c>
      <c r="B14" s="53">
        <v>10</v>
      </c>
      <c r="C14" s="44" t="s">
        <v>41</v>
      </c>
      <c r="D14" s="45">
        <v>2</v>
      </c>
      <c r="E14" s="44" t="s">
        <v>29</v>
      </c>
      <c r="F14" s="64">
        <v>70000</v>
      </c>
      <c r="G14" s="24">
        <f t="shared" si="2"/>
        <v>140000</v>
      </c>
      <c r="H14" s="25" t="s">
        <v>19</v>
      </c>
      <c r="I14" s="33" t="e">
        <f t="shared" si="3"/>
        <v>#VALUE!</v>
      </c>
      <c r="J14" s="99"/>
      <c r="K14" s="99" t="s">
        <v>31</v>
      </c>
      <c r="L14" s="99" t="s">
        <v>32</v>
      </c>
      <c r="M14" s="99" t="s">
        <v>33</v>
      </c>
      <c r="N14" s="99" t="s">
        <v>34</v>
      </c>
      <c r="O14" s="97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54">
        <v>60005601</v>
      </c>
      <c r="B15" s="53">
        <v>10</v>
      </c>
      <c r="C15" s="44" t="s">
        <v>42</v>
      </c>
      <c r="D15" s="45">
        <v>1</v>
      </c>
      <c r="E15" s="44" t="s">
        <v>29</v>
      </c>
      <c r="F15" s="64">
        <v>165000</v>
      </c>
      <c r="G15" s="24">
        <f t="shared" si="2"/>
        <v>165000</v>
      </c>
      <c r="H15" s="25" t="s">
        <v>19</v>
      </c>
      <c r="I15" s="33" t="e">
        <f t="shared" si="3"/>
        <v>#VALUE!</v>
      </c>
      <c r="J15" s="59" t="s">
        <v>68</v>
      </c>
      <c r="K15" s="42" t="s">
        <v>49</v>
      </c>
      <c r="L15" s="42" t="s">
        <v>50</v>
      </c>
      <c r="M15" s="42" t="s">
        <v>33</v>
      </c>
      <c r="N15" s="42" t="s">
        <v>34</v>
      </c>
      <c r="O15" s="43" t="s">
        <v>35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4">
        <v>60005564</v>
      </c>
      <c r="B16" s="53">
        <v>10</v>
      </c>
      <c r="C16" s="44" t="s">
        <v>44</v>
      </c>
      <c r="D16" s="45">
        <v>1</v>
      </c>
      <c r="E16" s="44" t="s">
        <v>29</v>
      </c>
      <c r="F16" s="64">
        <v>18000</v>
      </c>
      <c r="G16" s="24">
        <f t="shared" si="2"/>
        <v>18000</v>
      </c>
      <c r="H16" s="25" t="s">
        <v>19</v>
      </c>
      <c r="I16" s="33" t="e">
        <f t="shared" si="3"/>
        <v>#VALUE!</v>
      </c>
      <c r="J16" s="59" t="s">
        <v>69</v>
      </c>
      <c r="K16" s="42" t="s">
        <v>53</v>
      </c>
      <c r="L16" s="42" t="s">
        <v>50</v>
      </c>
      <c r="M16" s="42" t="s">
        <v>33</v>
      </c>
      <c r="N16" s="42" t="s">
        <v>34</v>
      </c>
      <c r="O16" s="43" t="s">
        <v>35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4">
        <v>60005602</v>
      </c>
      <c r="B17" s="53">
        <v>10</v>
      </c>
      <c r="C17" s="44" t="s">
        <v>43</v>
      </c>
      <c r="D17" s="45">
        <v>1</v>
      </c>
      <c r="E17" s="44" t="s">
        <v>29</v>
      </c>
      <c r="F17" s="64">
        <v>20000</v>
      </c>
      <c r="G17" s="24">
        <f t="shared" si="2"/>
        <v>20000</v>
      </c>
      <c r="H17" s="25" t="s">
        <v>19</v>
      </c>
      <c r="I17" s="33" t="e">
        <f t="shared" si="3"/>
        <v>#VALUE!</v>
      </c>
      <c r="J17" s="59" t="s">
        <v>70</v>
      </c>
      <c r="K17" s="42" t="s">
        <v>49</v>
      </c>
      <c r="L17" s="42" t="s">
        <v>50</v>
      </c>
      <c r="M17" s="42" t="s">
        <v>33</v>
      </c>
      <c r="N17" s="42" t="s">
        <v>34</v>
      </c>
      <c r="O17" s="43" t="s">
        <v>35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9">
        <v>60005603</v>
      </c>
      <c r="B18" s="53">
        <v>10</v>
      </c>
      <c r="C18" s="44" t="s">
        <v>41</v>
      </c>
      <c r="D18" s="45">
        <v>1</v>
      </c>
      <c r="E18" s="44" t="s">
        <v>29</v>
      </c>
      <c r="F18" s="64">
        <v>21000</v>
      </c>
      <c r="G18" s="24">
        <f t="shared" si="2"/>
        <v>21000</v>
      </c>
      <c r="H18" s="25" t="s">
        <v>19</v>
      </c>
      <c r="I18" s="33" t="e">
        <f t="shared" si="3"/>
        <v>#VALUE!</v>
      </c>
      <c r="J18" s="98" t="s">
        <v>71</v>
      </c>
      <c r="K18" s="98" t="s">
        <v>54</v>
      </c>
      <c r="L18" s="98" t="s">
        <v>55</v>
      </c>
      <c r="M18" s="98" t="s">
        <v>56</v>
      </c>
      <c r="N18" s="98" t="s">
        <v>57</v>
      </c>
      <c r="O18" s="96" t="s">
        <v>58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80"/>
      <c r="B19" s="53">
        <v>20</v>
      </c>
      <c r="C19" s="44" t="s">
        <v>43</v>
      </c>
      <c r="D19" s="45">
        <v>1</v>
      </c>
      <c r="E19" s="44" t="s">
        <v>29</v>
      </c>
      <c r="F19" s="64">
        <v>12000</v>
      </c>
      <c r="G19" s="24">
        <f t="shared" si="2"/>
        <v>12000</v>
      </c>
      <c r="H19" s="25" t="s">
        <v>19</v>
      </c>
      <c r="I19" s="33" t="e">
        <f t="shared" si="3"/>
        <v>#VALUE!</v>
      </c>
      <c r="J19" s="99"/>
      <c r="K19" s="99" t="s">
        <v>54</v>
      </c>
      <c r="L19" s="99" t="s">
        <v>55</v>
      </c>
      <c r="M19" s="99" t="s">
        <v>56</v>
      </c>
      <c r="N19" s="99" t="s">
        <v>57</v>
      </c>
      <c r="O19" s="97"/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4">
        <v>60005565</v>
      </c>
      <c r="B20" s="53">
        <v>10</v>
      </c>
      <c r="C20" s="44" t="s">
        <v>42</v>
      </c>
      <c r="D20" s="45">
        <v>6</v>
      </c>
      <c r="E20" s="44" t="s">
        <v>29</v>
      </c>
      <c r="F20" s="64">
        <v>20000</v>
      </c>
      <c r="G20" s="24">
        <f>D20*F20</f>
        <v>120000</v>
      </c>
      <c r="H20" s="25" t="s">
        <v>19</v>
      </c>
      <c r="I20" s="33" t="e">
        <f>H20*D20</f>
        <v>#VALUE!</v>
      </c>
      <c r="J20" s="59" t="s">
        <v>69</v>
      </c>
      <c r="K20" s="42" t="s">
        <v>53</v>
      </c>
      <c r="L20" s="42" t="s">
        <v>50</v>
      </c>
      <c r="M20" s="42" t="s">
        <v>33</v>
      </c>
      <c r="N20" s="42" t="s">
        <v>34</v>
      </c>
      <c r="O20" s="43" t="s">
        <v>35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4">
        <v>60005604</v>
      </c>
      <c r="B21" s="53">
        <v>10</v>
      </c>
      <c r="C21" s="44" t="s">
        <v>45</v>
      </c>
      <c r="D21" s="45">
        <v>3</v>
      </c>
      <c r="E21" s="44" t="s">
        <v>29</v>
      </c>
      <c r="F21" s="64">
        <v>5000</v>
      </c>
      <c r="G21" s="24">
        <f>D21*F21</f>
        <v>15000</v>
      </c>
      <c r="H21" s="25" t="s">
        <v>19</v>
      </c>
      <c r="I21" s="33" t="e">
        <f>H21*D21</f>
        <v>#VALUE!</v>
      </c>
      <c r="J21" s="61" t="s">
        <v>72</v>
      </c>
      <c r="K21" s="42" t="s">
        <v>59</v>
      </c>
      <c r="L21" s="42" t="s">
        <v>32</v>
      </c>
      <c r="M21" s="42" t="s">
        <v>33</v>
      </c>
      <c r="N21" s="42" t="s">
        <v>34</v>
      </c>
      <c r="O21" s="43" t="s">
        <v>35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4">
        <v>60005605</v>
      </c>
      <c r="B22" s="53">
        <v>10</v>
      </c>
      <c r="C22" s="44" t="s">
        <v>46</v>
      </c>
      <c r="D22" s="45">
        <v>1</v>
      </c>
      <c r="E22" s="44" t="s">
        <v>29</v>
      </c>
      <c r="F22" s="64">
        <v>4500</v>
      </c>
      <c r="G22" s="24">
        <f t="shared" si="0"/>
        <v>4500</v>
      </c>
      <c r="H22" s="25" t="s">
        <v>19</v>
      </c>
      <c r="I22" s="33" t="e">
        <f t="shared" si="1"/>
        <v>#VALUE!</v>
      </c>
      <c r="J22" s="59" t="s">
        <v>73</v>
      </c>
      <c r="K22" s="42" t="s">
        <v>60</v>
      </c>
      <c r="L22" s="42" t="s">
        <v>32</v>
      </c>
      <c r="M22" s="42" t="s">
        <v>33</v>
      </c>
      <c r="N22" s="42" t="s">
        <v>34</v>
      </c>
      <c r="O22" s="43" t="s">
        <v>35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4">
        <v>60005606</v>
      </c>
      <c r="B23" s="53">
        <v>10</v>
      </c>
      <c r="C23" s="44" t="s">
        <v>41</v>
      </c>
      <c r="D23" s="45">
        <v>1</v>
      </c>
      <c r="E23" s="44" t="s">
        <v>29</v>
      </c>
      <c r="F23" s="64">
        <v>29000</v>
      </c>
      <c r="G23" s="24">
        <f t="shared" ref="G23" si="6">D23*F23</f>
        <v>29000</v>
      </c>
      <c r="H23" s="25" t="s">
        <v>19</v>
      </c>
      <c r="I23" s="33" t="e">
        <f t="shared" ref="I23" si="7">H23*D23</f>
        <v>#VALUE!</v>
      </c>
      <c r="J23" s="59" t="s">
        <v>74</v>
      </c>
      <c r="K23" s="42" t="s">
        <v>61</v>
      </c>
      <c r="L23" s="42" t="s">
        <v>50</v>
      </c>
      <c r="M23" s="42" t="s">
        <v>33</v>
      </c>
      <c r="N23" s="42" t="s">
        <v>34</v>
      </c>
      <c r="O23" s="43" t="s">
        <v>35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54">
        <v>60005607</v>
      </c>
      <c r="B24" s="53">
        <v>10</v>
      </c>
      <c r="C24" s="44" t="s">
        <v>43</v>
      </c>
      <c r="D24" s="45">
        <v>1</v>
      </c>
      <c r="E24" s="44" t="s">
        <v>29</v>
      </c>
      <c r="F24" s="64">
        <v>15700</v>
      </c>
      <c r="G24" s="24">
        <f t="shared" ref="G24:G26" si="8">D24*F24</f>
        <v>15700</v>
      </c>
      <c r="H24" s="25" t="s">
        <v>19</v>
      </c>
      <c r="I24" s="33" t="e">
        <f t="shared" ref="I24:I26" si="9">H24*D24</f>
        <v>#VALUE!</v>
      </c>
      <c r="J24" s="59" t="s">
        <v>71</v>
      </c>
      <c r="K24" s="42" t="s">
        <v>54</v>
      </c>
      <c r="L24" s="42" t="s">
        <v>62</v>
      </c>
      <c r="M24" s="42" t="s">
        <v>56</v>
      </c>
      <c r="N24" s="42" t="s">
        <v>57</v>
      </c>
      <c r="O24" s="43" t="s">
        <v>58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54">
        <v>60005608</v>
      </c>
      <c r="B25" s="53">
        <v>10</v>
      </c>
      <c r="C25" s="44" t="s">
        <v>37</v>
      </c>
      <c r="D25" s="45">
        <v>1</v>
      </c>
      <c r="E25" s="44" t="s">
        <v>29</v>
      </c>
      <c r="F25" s="64">
        <v>22500</v>
      </c>
      <c r="G25" s="24">
        <f t="shared" ref="G25" si="10">D25*F25</f>
        <v>22500</v>
      </c>
      <c r="H25" s="25" t="s">
        <v>19</v>
      </c>
      <c r="I25" s="33" t="e">
        <f t="shared" ref="I25" si="11">H25*D25</f>
        <v>#VALUE!</v>
      </c>
      <c r="J25" s="59" t="s">
        <v>75</v>
      </c>
      <c r="K25" s="42" t="s">
        <v>31</v>
      </c>
      <c r="L25" s="42" t="s">
        <v>32</v>
      </c>
      <c r="M25" s="42" t="s">
        <v>33</v>
      </c>
      <c r="N25" s="42" t="s">
        <v>34</v>
      </c>
      <c r="O25" s="43" t="s">
        <v>35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60">
        <v>60005609</v>
      </c>
      <c r="B26" s="56">
        <v>10</v>
      </c>
      <c r="C26" s="57" t="s">
        <v>43</v>
      </c>
      <c r="D26" s="58">
        <v>1</v>
      </c>
      <c r="E26" s="57" t="s">
        <v>29</v>
      </c>
      <c r="F26" s="65">
        <v>21000</v>
      </c>
      <c r="G26" s="69">
        <f t="shared" si="8"/>
        <v>21000</v>
      </c>
      <c r="H26" s="25" t="s">
        <v>19</v>
      </c>
      <c r="I26" s="70" t="e">
        <f t="shared" si="9"/>
        <v>#VALUE!</v>
      </c>
      <c r="J26" s="71" t="s">
        <v>76</v>
      </c>
      <c r="K26" s="66" t="s">
        <v>63</v>
      </c>
      <c r="L26" s="66" t="s">
        <v>32</v>
      </c>
      <c r="M26" s="66" t="s">
        <v>33</v>
      </c>
      <c r="N26" s="66" t="s">
        <v>34</v>
      </c>
      <c r="O26" s="67" t="s">
        <v>35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60">
        <v>60005610</v>
      </c>
      <c r="B27" s="56">
        <v>10</v>
      </c>
      <c r="C27" s="57" t="s">
        <v>47</v>
      </c>
      <c r="D27" s="58">
        <v>1</v>
      </c>
      <c r="E27" s="57" t="s">
        <v>29</v>
      </c>
      <c r="F27" s="65">
        <v>15000</v>
      </c>
      <c r="G27" s="24">
        <f t="shared" si="0"/>
        <v>15000</v>
      </c>
      <c r="H27" s="25" t="s">
        <v>19</v>
      </c>
      <c r="I27" s="33" t="e">
        <f t="shared" si="1"/>
        <v>#VALUE!</v>
      </c>
      <c r="J27" s="59" t="s">
        <v>77</v>
      </c>
      <c r="K27" s="66" t="s">
        <v>31</v>
      </c>
      <c r="L27" s="66" t="s">
        <v>32</v>
      </c>
      <c r="M27" s="66" t="s">
        <v>33</v>
      </c>
      <c r="N27" s="66" t="s">
        <v>34</v>
      </c>
      <c r="O27" s="67" t="s">
        <v>35</v>
      </c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60">
        <v>60005611</v>
      </c>
      <c r="B28" s="56">
        <v>10</v>
      </c>
      <c r="C28" s="57" t="s">
        <v>41</v>
      </c>
      <c r="D28" s="58">
        <v>1</v>
      </c>
      <c r="E28" s="57" t="s">
        <v>29</v>
      </c>
      <c r="F28" s="65">
        <v>52000</v>
      </c>
      <c r="G28" s="24">
        <f t="shared" si="0"/>
        <v>52000</v>
      </c>
      <c r="H28" s="25" t="s">
        <v>19</v>
      </c>
      <c r="I28" s="33" t="e">
        <f t="shared" si="1"/>
        <v>#VALUE!</v>
      </c>
      <c r="J28" s="59" t="s">
        <v>71</v>
      </c>
      <c r="K28" s="66" t="s">
        <v>54</v>
      </c>
      <c r="L28" s="66" t="s">
        <v>55</v>
      </c>
      <c r="M28" s="66" t="s">
        <v>56</v>
      </c>
      <c r="N28" s="66" t="s">
        <v>57</v>
      </c>
      <c r="O28" s="67" t="s">
        <v>58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60">
        <v>60005612</v>
      </c>
      <c r="B29" s="56">
        <v>10</v>
      </c>
      <c r="C29" s="57" t="s">
        <v>42</v>
      </c>
      <c r="D29" s="58">
        <v>8</v>
      </c>
      <c r="E29" s="57" t="s">
        <v>29</v>
      </c>
      <c r="F29" s="65">
        <v>40000</v>
      </c>
      <c r="G29" s="24">
        <f t="shared" ref="G29" si="12">D29*F29</f>
        <v>320000</v>
      </c>
      <c r="H29" s="25" t="s">
        <v>19</v>
      </c>
      <c r="I29" s="33" t="e">
        <f t="shared" ref="I29" si="13">H29*D29</f>
        <v>#VALUE!</v>
      </c>
      <c r="J29" s="59" t="s">
        <v>64</v>
      </c>
      <c r="K29" s="66" t="s">
        <v>49</v>
      </c>
      <c r="L29" s="66" t="s">
        <v>50</v>
      </c>
      <c r="M29" s="66" t="s">
        <v>33</v>
      </c>
      <c r="N29" s="66" t="s">
        <v>34</v>
      </c>
      <c r="O29" s="67" t="s">
        <v>35</v>
      </c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79">
        <v>60005613</v>
      </c>
      <c r="B30" s="53">
        <v>10</v>
      </c>
      <c r="C30" s="44" t="s">
        <v>37</v>
      </c>
      <c r="D30" s="45">
        <v>4</v>
      </c>
      <c r="E30" s="44" t="s">
        <v>29</v>
      </c>
      <c r="F30" s="64">
        <v>22500</v>
      </c>
      <c r="G30" s="24">
        <f t="shared" ref="G30" si="14">D30*F30</f>
        <v>90000</v>
      </c>
      <c r="H30" s="25" t="s">
        <v>19</v>
      </c>
      <c r="I30" s="33" t="e">
        <f t="shared" ref="I30" si="15">H30*D30</f>
        <v>#VALUE!</v>
      </c>
      <c r="J30" s="98" t="s">
        <v>78</v>
      </c>
      <c r="K30" s="98" t="s">
        <v>51</v>
      </c>
      <c r="L30" s="98" t="s">
        <v>50</v>
      </c>
      <c r="M30" s="98" t="s">
        <v>33</v>
      </c>
      <c r="N30" s="100" t="s">
        <v>34</v>
      </c>
      <c r="O30" s="96" t="s">
        <v>35</v>
      </c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80"/>
      <c r="B31" s="53">
        <v>20</v>
      </c>
      <c r="C31" s="44" t="s">
        <v>48</v>
      </c>
      <c r="D31" s="45">
        <v>4</v>
      </c>
      <c r="E31" s="44" t="s">
        <v>29</v>
      </c>
      <c r="F31" s="64">
        <v>5000</v>
      </c>
      <c r="G31" s="24">
        <f t="shared" ref="G31" si="16">D31*F31</f>
        <v>20000</v>
      </c>
      <c r="H31" s="25" t="s">
        <v>19</v>
      </c>
      <c r="I31" s="33" t="e">
        <f t="shared" ref="I31" si="17">H31*D31</f>
        <v>#VALUE!</v>
      </c>
      <c r="J31" s="99"/>
      <c r="K31" s="99" t="s">
        <v>51</v>
      </c>
      <c r="L31" s="99" t="s">
        <v>50</v>
      </c>
      <c r="M31" s="99" t="s">
        <v>33</v>
      </c>
      <c r="N31" s="101"/>
      <c r="O31" s="97"/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5" thickTop="1" thickBot="1" x14ac:dyDescent="0.3">
      <c r="A32" s="77" t="s">
        <v>20</v>
      </c>
      <c r="B32" s="78"/>
      <c r="C32" s="78"/>
      <c r="D32" s="78"/>
      <c r="E32" s="78"/>
      <c r="F32" s="78"/>
      <c r="G32" s="36">
        <f>SUM(G7:G31)</f>
        <v>1430700</v>
      </c>
      <c r="H32" s="23"/>
      <c r="I32" s="23"/>
      <c r="J32" s="23"/>
      <c r="K32" s="27"/>
      <c r="L32" s="13"/>
      <c r="M32" s="13"/>
      <c r="N32" s="13"/>
      <c r="O32" s="39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74" t="s">
        <v>21</v>
      </c>
      <c r="B33" s="75"/>
      <c r="C33" s="75"/>
      <c r="D33" s="75"/>
      <c r="E33" s="75"/>
      <c r="F33" s="75"/>
      <c r="G33" s="75"/>
      <c r="H33" s="76"/>
      <c r="I33" s="4" t="e">
        <f>SUM(I7:I31)</f>
        <v>#VALUE!</v>
      </c>
      <c r="J33" s="14"/>
      <c r="K33" s="28"/>
      <c r="L33" s="17"/>
      <c r="M33" s="18"/>
      <c r="N33" s="17"/>
      <c r="O33" s="4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3.5" thickTop="1" thickBot="1" x14ac:dyDescent="0.3">
      <c r="A34" s="8" t="s">
        <v>22</v>
      </c>
      <c r="B34" s="10"/>
      <c r="C34" s="7"/>
      <c r="D34" s="8"/>
      <c r="E34" s="7"/>
      <c r="F34" s="9"/>
      <c r="G34" s="9"/>
      <c r="H34" s="7"/>
      <c r="I34" s="7"/>
      <c r="J34" s="7"/>
      <c r="K34" s="29"/>
      <c r="L34" s="7"/>
      <c r="M34" s="8"/>
      <c r="N34" s="7"/>
      <c r="O34" s="4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" thickBot="1" x14ac:dyDescent="0.3">
      <c r="A35" s="8" t="s">
        <v>23</v>
      </c>
      <c r="B35" s="72" t="s">
        <v>19</v>
      </c>
      <c r="C35" s="73"/>
      <c r="D35" s="73"/>
      <c r="E35" s="73"/>
      <c r="F35" s="10" t="s">
        <v>24</v>
      </c>
      <c r="G35" s="7"/>
      <c r="H35" s="11"/>
      <c r="I35" s="7"/>
      <c r="J35" s="8"/>
      <c r="K35" s="29"/>
      <c r="L35" s="7"/>
      <c r="M35" s="8"/>
      <c r="N35" s="7"/>
      <c r="O35" s="4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ht="23.15" customHeight="1" x14ac:dyDescent="0.25">
      <c r="B36" s="10"/>
      <c r="C36" s="7"/>
      <c r="D36" s="8"/>
      <c r="E36" s="7"/>
      <c r="F36" s="11"/>
      <c r="G36" s="11"/>
      <c r="H36" s="12" t="s">
        <v>25</v>
      </c>
      <c r="I36" s="7"/>
      <c r="J36" s="8"/>
      <c r="K36" s="29"/>
      <c r="L36" s="7"/>
      <c r="M36" s="8"/>
      <c r="N36" s="7"/>
      <c r="O36" s="41"/>
    </row>
    <row r="37" spans="1:130" x14ac:dyDescent="0.25">
      <c r="B37" s="10"/>
      <c r="C37" s="7"/>
      <c r="D37" s="19"/>
      <c r="E37" s="7"/>
      <c r="F37" s="11"/>
      <c r="G37" s="11"/>
      <c r="H37" s="12"/>
      <c r="I37" s="7"/>
      <c r="J37" s="8"/>
      <c r="K37" s="29"/>
      <c r="L37" s="7"/>
      <c r="M37" s="8"/>
      <c r="N37" s="7"/>
      <c r="O37" s="41"/>
    </row>
    <row r="38" spans="1:130" x14ac:dyDescent="0.25">
      <c r="B38" s="10"/>
      <c r="C38" s="7"/>
      <c r="D38" s="19"/>
      <c r="E38" s="7"/>
      <c r="F38" s="11"/>
      <c r="G38" s="9"/>
      <c r="H38" s="12"/>
      <c r="I38" s="7"/>
      <c r="J38" s="8"/>
      <c r="K38" s="29"/>
      <c r="L38" s="7"/>
      <c r="M38" s="8"/>
      <c r="N38" s="7"/>
      <c r="O38" s="41"/>
    </row>
    <row r="39" spans="1:130" x14ac:dyDescent="0.25">
      <c r="B39" s="10"/>
      <c r="C39" s="7"/>
      <c r="D39" s="19"/>
      <c r="E39" s="7"/>
      <c r="F39" s="11"/>
      <c r="G39" s="11"/>
      <c r="H39" s="12"/>
      <c r="I39" s="7"/>
      <c r="J39" s="8"/>
      <c r="K39" s="29"/>
      <c r="L39" s="7"/>
      <c r="M39" s="8"/>
      <c r="N39" s="7"/>
      <c r="O39" s="41"/>
    </row>
    <row r="40" spans="1:130" ht="14.5" x14ac:dyDescent="0.25">
      <c r="B40" s="10"/>
      <c r="C40" s="51"/>
      <c r="D40" s="19"/>
      <c r="E40" s="7"/>
      <c r="F40" s="11"/>
      <c r="G40" s="11"/>
      <c r="H40" s="11"/>
      <c r="I40" s="12"/>
      <c r="J40" s="8"/>
      <c r="K40" s="29"/>
      <c r="L40" s="16"/>
      <c r="M40" s="16"/>
      <c r="N40" s="16"/>
      <c r="O40" s="30"/>
    </row>
    <row r="41" spans="1:130" ht="14.5" x14ac:dyDescent="0.25">
      <c r="B41" s="10"/>
      <c r="C41" s="51"/>
      <c r="D41" s="19"/>
      <c r="E41" s="7"/>
      <c r="F41" s="8"/>
      <c r="G41" s="7"/>
      <c r="H41" s="7"/>
      <c r="I41" s="7"/>
      <c r="J41" s="16" t="s">
        <v>26</v>
      </c>
      <c r="K41" s="30"/>
      <c r="L41" s="15"/>
      <c r="M41" s="15"/>
      <c r="N41" s="15"/>
      <c r="O41" s="31"/>
    </row>
    <row r="42" spans="1:130" x14ac:dyDescent="0.25">
      <c r="B42" s="10"/>
      <c r="C42" s="51"/>
      <c r="D42" s="19"/>
      <c r="E42" s="7"/>
      <c r="F42" s="7"/>
      <c r="G42" s="7"/>
      <c r="H42" s="7"/>
      <c r="I42" s="7"/>
      <c r="J42" s="15" t="s">
        <v>27</v>
      </c>
      <c r="K42" s="31"/>
      <c r="L42" s="15"/>
      <c r="M42" s="15"/>
      <c r="N42" s="15"/>
      <c r="O42" s="31"/>
    </row>
    <row r="43" spans="1:130" x14ac:dyDescent="0.25">
      <c r="B43" s="10"/>
      <c r="C43" s="51"/>
      <c r="D43" s="19"/>
      <c r="E43" s="7"/>
      <c r="F43" s="7"/>
      <c r="G43" s="7"/>
      <c r="H43" s="7"/>
      <c r="I43" s="7"/>
      <c r="J43" s="15" t="s">
        <v>28</v>
      </c>
      <c r="K43" s="31"/>
    </row>
    <row r="44" spans="1:130" x14ac:dyDescent="0.25">
      <c r="C44" s="2"/>
      <c r="D44" s="22"/>
    </row>
    <row r="45" spans="1:130" x14ac:dyDescent="0.25">
      <c r="C45" s="2"/>
      <c r="D45" s="22"/>
    </row>
    <row r="46" spans="1:130" x14ac:dyDescent="0.25">
      <c r="C46" s="2"/>
      <c r="D46" s="22"/>
      <c r="E46" s="22"/>
    </row>
    <row r="47" spans="1:130" x14ac:dyDescent="0.25">
      <c r="D47" s="22"/>
    </row>
    <row r="48" spans="1:130" x14ac:dyDescent="0.25">
      <c r="D48" s="22"/>
    </row>
    <row r="49" spans="4:6" x14ac:dyDescent="0.25">
      <c r="D49" s="22"/>
    </row>
    <row r="50" spans="4:6" x14ac:dyDescent="0.25">
      <c r="D50" s="22"/>
      <c r="F50" s="37"/>
    </row>
    <row r="51" spans="4:6" x14ac:dyDescent="0.25">
      <c r="D51" s="22"/>
    </row>
  </sheetData>
  <mergeCells count="38">
    <mergeCell ref="O30:O31"/>
    <mergeCell ref="J30:J31"/>
    <mergeCell ref="K30:K31"/>
    <mergeCell ref="L30:L31"/>
    <mergeCell ref="M30:M31"/>
    <mergeCell ref="N30:N31"/>
    <mergeCell ref="O13:O14"/>
    <mergeCell ref="A18:A19"/>
    <mergeCell ref="J18:J19"/>
    <mergeCell ref="K18:K19"/>
    <mergeCell ref="L18:L19"/>
    <mergeCell ref="M18:M19"/>
    <mergeCell ref="N18:N19"/>
    <mergeCell ref="O18:O19"/>
    <mergeCell ref="J13:J14"/>
    <mergeCell ref="K13:K14"/>
    <mergeCell ref="L13:L14"/>
    <mergeCell ref="M13:M14"/>
    <mergeCell ref="N13:N1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B35:E35"/>
    <mergeCell ref="A33:H33"/>
    <mergeCell ref="A32:F32"/>
    <mergeCell ref="A8:A9"/>
    <mergeCell ref="A30:A3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2023-06-15T13:28:03Z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