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filterPrivacy="1" defaultThemeVersion="124226"/>
  <bookViews>
    <workbookView xWindow="9620" yWindow="3450" windowWidth="28790" windowHeight="1547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<sst xmlns="http://schemas.openxmlformats.org/spreadsheetml/2006/main" count="142" uniqueCount="77">
  <si>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</si>
  <si>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</si>
  <si>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</si>
  <si>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</si>
  <si>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</si>
  <si>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</si>
  <si>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</si>
  <si>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</si>
  <si>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</si>
  <si>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</si>
  <si>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</si>
  <si>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</si>
  <si>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</si>
  <si>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</si>
  <si>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</si>
  <si>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</si>
  <si>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</si>
  <si>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</si>
  <si>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</si>
  <si>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</si>
  <si>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</si>
  <si>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</si>
  <si>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</si>
  <si>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</si>
  <si>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</si>
  <si>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</si>
  <si>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</si>
  <si>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</si>
  <si>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</si>
  <si>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</si>
  <si>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</si>
  <si>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</si>
  <si>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</si>
  <si>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</si>
  <si>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11.</t>
  </si>
  <si>
    <t>12.</t>
  </si>
  <si>
    <t>Dodávka zámečnického materiálu 5/2023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</si>
  <si>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</si>
  <si>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</si>
  <si>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</si>
  <si>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</si>
  <si>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</si>
  <si>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</si>
  <si>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</si>
  <si>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</si>
  <si>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</si>
  <si>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Lamelový kotouč 125</t>
  </si>
  <si>
    <t>Zámek visací 45mm</t>
  </si>
  <si>
    <t>Zavírač K 204/13 stříbrný 30-60kg</t>
  </si>
  <si>
    <t>Zavírač DC 120 stříbrný 80kg/1100 s aretačním ramínkem</t>
  </si>
  <si>
    <t>Hmoždinky Fischer UX6x35</t>
  </si>
  <si>
    <t>Kolečka k vozíku 75x21mm</t>
  </si>
  <si>
    <t>bal</t>
  </si>
  <si>
    <t>Matice nýtovací M6x14, 20ks (23800690) bal /20ks</t>
  </si>
  <si>
    <t>Sprej zinkový 400ml TECTANE</t>
  </si>
  <si>
    <t>Nýty ALU 4.0x12mm 50ks</t>
  </si>
  <si>
    <t>Nýty ALU 4.0x20mm 50ks</t>
  </si>
  <si>
    <t>Vrták válcový 2</t>
  </si>
  <si>
    <t>Vrták válcový 2,5</t>
  </si>
  <si>
    <t>Vrut  univerzální 3,5x60 celozápust. 100ks/bal</t>
  </si>
  <si>
    <t>Vrut univerzální 3,5x50 ŽZn PZ celý/zápustný</t>
  </si>
  <si>
    <t>Zámek zad.K105 P-L Zn bílý bal.1 60/72 vložkový čelo 20mm</t>
  </si>
  <si>
    <t>Šroubovák pl.4x100 1000V E165412</t>
  </si>
  <si>
    <t xml:space="preserve">Zámek zadlabací K 221 72/80mm </t>
  </si>
  <si>
    <t>Papírové filtrační sáčky pro GAS 55 M AFC bal/5ks</t>
  </si>
  <si>
    <t>Žebřík dvoudílný výsuvný 7213 AL 624cm/HOBBY/2x13 příček</t>
  </si>
  <si>
    <t>Regál DRUMY 1800x600x400 5 polic bílý 130kg</t>
  </si>
  <si>
    <t>Pěna montážní trub.*500ml SL zelená</t>
  </si>
  <si>
    <t xml:space="preserve">Diamantový řezný kotouč 125/22,3mm, max 80m/s, 12200ot/min, EXTOL INDUSTRIAL DRY </t>
  </si>
  <si>
    <t>Sádra bílá modelářská, doba tuhnutí 12min., balení 1kg</t>
  </si>
  <si>
    <t>Vruty 5x120</t>
  </si>
  <si>
    <t>m</t>
  </si>
  <si>
    <t>Perlinka</t>
  </si>
  <si>
    <t>CEMIX jádrová omítka ruční jemná pro omítání stěn a stropů ve vnějším prostředí, spotřeba cca 22kg/m2 při tl. 15mm, balení 25kg</t>
  </si>
  <si>
    <t>BELTON BASIC GRAFITI ENTFERNER 400ml, sprej pro rychlé odstranění grafitů</t>
  </si>
  <si>
    <t>Vruty 5x80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</si>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</sst>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  <scheme val="minor"/>
    </font>
    <font>
      <sz val="11"/>
      <color rgb="FF3A393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right" vertical="center" wrapText="1"/>
      <protection/>
    </xf>
    <xf numFmtId="164" fontId="4" fillId="0" borderId="18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 applyProtection="1">
      <alignment horizontal="right" vertical="center"/>
      <protection/>
    </xf>
    <xf numFmtId="164" fontId="9" fillId="0" borderId="20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0" fontId="16" fillId="0" borderId="21" xfId="0" applyFont="1" applyBorder="1" applyAlignment="1">
      <alignment horizontal="center" vertical="center"/>
    </xf>
    <xf numFmtId="164" fontId="3" fillId="2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>
      <alignment horizontal="right" vertical="center"/>
    </xf>
    <xf numFmtId="1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5" xfId="0" applyNumberFormat="1" applyFont="1" applyBorder="1" applyAlignment="1" applyProtection="1">
      <alignment horizontal="right" vertical="center"/>
      <protection/>
    </xf>
    <xf numFmtId="164" fontId="4" fillId="0" borderId="26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0" fontId="18" fillId="0" borderId="13" xfId="0" applyFont="1" applyBorder="1" applyAlignment="1" applyProtection="1">
      <alignment horizontal="center" vertical="center"/>
      <protection/>
    </xf>
    <xf numFmtId="0" fontId="19" fillId="0" borderId="1" xfId="0" applyFont="1" applyBorder="1"/>
    <xf numFmtId="0" fontId="18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wrapText="1"/>
    </xf>
    <xf numFmtId="4" fontId="18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/>
    <xf numFmtId="0" fontId="19" fillId="0" borderId="13" xfId="0" applyFont="1" applyBorder="1"/>
    <xf numFmtId="0" fontId="20" fillId="0" borderId="1" xfId="0" applyFont="1" applyBorder="1" applyAlignment="1">
      <alignment vertical="center" wrapText="1"/>
    </xf>
    <xf numFmtId="0" fontId="18" fillId="0" borderId="22" xfId="0" applyFont="1" applyBorder="1" applyAlignment="1" applyProtection="1">
      <alignment horizontal="center" vertical="center"/>
      <protection/>
    </xf>
    <xf numFmtId="0" fontId="19" fillId="0" borderId="22" xfId="0" applyFont="1" applyBorder="1"/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8" fillId="0" borderId="13" xfId="0" applyNumberFormat="1" applyFont="1" applyBorder="1"/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4" fontId="0" fillId="0" borderId="22" xfId="0" applyNumberFormat="1" applyFont="1" applyBorder="1"/>
    <xf numFmtId="164" fontId="18" fillId="0" borderId="22" xfId="0" applyNumberFormat="1" applyFont="1" applyBorder="1" applyAlignment="1" applyProtection="1">
      <alignment horizontal="right" vertical="center"/>
      <protection locked="0"/>
    </xf>
    <xf numFmtId="164" fontId="18" fillId="2" borderId="22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9"/>
  <sheetViews>
    <sheetView tabSelected="1" zoomScale="80" zoomScaleNormal="80" workbookViewId="0" topLeftCell="A1">
      <selection activeCell="A2" sqref="A2:H2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57421875" style="1" customWidth="1"/>
    <col min="5" max="5" width="0.13671875" style="9" customWidth="1"/>
    <col min="6" max="6" width="0.2890625" style="9" customWidth="1"/>
    <col min="7" max="7" width="18.00390625" style="9" customWidth="1"/>
    <col min="8" max="8" width="14.140625" style="9" customWidth="1"/>
    <col min="9" max="16384" width="9.140625" style="1" customWidth="1"/>
  </cols>
  <sheetData>
    <row r="2" spans="1:8" ht="16" customHeight="1">
      <c r="A2" s="91" t="s">
        <v>17</v>
      </c>
      <c r="B2" s="91"/>
      <c r="C2" s="91"/>
      <c r="D2" s="91"/>
      <c r="E2" s="91"/>
      <c r="F2" s="91"/>
      <c r="G2" s="91"/>
      <c r="H2" s="91"/>
    </row>
    <row r="3" spans="1:8" s="3" customFormat="1" ht="16" customHeight="1">
      <c r="A3" s="94" t="s">
        <v>36</v>
      </c>
      <c r="B3" s="95"/>
      <c r="C3" s="95"/>
      <c r="D3" s="95"/>
      <c r="E3" s="95"/>
      <c r="F3" s="95"/>
      <c r="G3" s="95"/>
      <c r="H3" s="95"/>
    </row>
    <row r="4" spans="1:8" s="3" customFormat="1" ht="16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5" customHeight="1" thickBot="1">
      <c r="A5" s="39" t="s">
        <v>15</v>
      </c>
      <c r="B5" s="49" t="s">
        <v>9</v>
      </c>
      <c r="C5" s="40" t="s">
        <v>0</v>
      </c>
      <c r="D5" s="44" t="s">
        <v>30</v>
      </c>
      <c r="E5" s="41" t="s">
        <v>12</v>
      </c>
      <c r="F5" s="41" t="s">
        <v>13</v>
      </c>
      <c r="G5" s="42" t="s">
        <v>10</v>
      </c>
      <c r="H5" s="43" t="s">
        <v>11</v>
      </c>
    </row>
    <row r="6" spans="1:8" ht="15">
      <c r="A6" s="65" t="s">
        <v>1</v>
      </c>
      <c r="B6" s="102">
        <v>10</v>
      </c>
      <c r="C6" s="102" t="s">
        <v>33</v>
      </c>
      <c r="D6" s="109" t="s">
        <v>46</v>
      </c>
      <c r="E6" s="87"/>
      <c r="F6" s="87"/>
      <c r="G6" s="66" t="s">
        <v>76</v>
      </c>
      <c r="H6" s="63" t="e">
        <f aca="true" t="shared" si="0" ref="H6:H26">B6*G6</f>
        <v>#VALUE!</v>
      </c>
    </row>
    <row r="7" spans="1:8" ht="15">
      <c r="A7" s="57" t="s">
        <v>2</v>
      </c>
      <c r="B7" s="104">
        <v>10</v>
      </c>
      <c r="C7" s="104" t="s">
        <v>27</v>
      </c>
      <c r="D7" s="103" t="s">
        <v>47</v>
      </c>
      <c r="E7" s="88"/>
      <c r="F7" s="88"/>
      <c r="G7" s="23" t="s">
        <v>76</v>
      </c>
      <c r="H7" s="61" t="e">
        <f t="shared" si="0"/>
        <v>#VALUE!</v>
      </c>
    </row>
    <row r="8" spans="1:8" ht="15">
      <c r="A8" s="57" t="s">
        <v>3</v>
      </c>
      <c r="B8" s="104">
        <v>2</v>
      </c>
      <c r="C8" s="104" t="s">
        <v>27</v>
      </c>
      <c r="D8" s="103" t="s">
        <v>48</v>
      </c>
      <c r="E8" s="88"/>
      <c r="F8" s="88"/>
      <c r="G8" s="23" t="s">
        <v>76</v>
      </c>
      <c r="H8" s="61" t="e">
        <f t="shared" si="0"/>
        <v>#VALUE!</v>
      </c>
    </row>
    <row r="9" spans="1:8" ht="15">
      <c r="A9" s="57" t="s">
        <v>4</v>
      </c>
      <c r="B9" s="104">
        <v>4</v>
      </c>
      <c r="C9" s="104" t="s">
        <v>27</v>
      </c>
      <c r="D9" s="103" t="s">
        <v>49</v>
      </c>
      <c r="E9" s="88"/>
      <c r="F9" s="88"/>
      <c r="G9" s="23" t="s">
        <v>76</v>
      </c>
      <c r="H9" s="61" t="e">
        <f t="shared" si="0"/>
        <v>#VALUE!</v>
      </c>
    </row>
    <row r="10" spans="1:8" ht="15">
      <c r="A10" s="57" t="s">
        <v>5</v>
      </c>
      <c r="B10" s="104">
        <v>300</v>
      </c>
      <c r="C10" s="104" t="s">
        <v>27</v>
      </c>
      <c r="D10" s="103" t="s">
        <v>50</v>
      </c>
      <c r="E10" s="88"/>
      <c r="F10" s="88"/>
      <c r="G10" s="23" t="s">
        <v>76</v>
      </c>
      <c r="H10" s="61" t="e">
        <f t="shared" si="0"/>
        <v>#VALUE!</v>
      </c>
    </row>
    <row r="11" spans="1:8" ht="15">
      <c r="A11" s="57" t="s">
        <v>6</v>
      </c>
      <c r="B11" s="104">
        <v>20</v>
      </c>
      <c r="C11" s="104" t="s">
        <v>33</v>
      </c>
      <c r="D11" s="103" t="s">
        <v>51</v>
      </c>
      <c r="E11" s="88"/>
      <c r="F11" s="88"/>
      <c r="G11" s="23" t="s">
        <v>76</v>
      </c>
      <c r="H11" s="61" t="e">
        <f t="shared" si="0"/>
        <v>#VALUE!</v>
      </c>
    </row>
    <row r="12" spans="1:8" ht="15">
      <c r="A12" s="57" t="s">
        <v>7</v>
      </c>
      <c r="B12" s="104">
        <v>5</v>
      </c>
      <c r="C12" s="104" t="s">
        <v>52</v>
      </c>
      <c r="D12" s="103" t="s">
        <v>53</v>
      </c>
      <c r="E12" s="88"/>
      <c r="F12" s="88"/>
      <c r="G12" s="23" t="s">
        <v>76</v>
      </c>
      <c r="H12" s="61" t="e">
        <f t="shared" si="0"/>
        <v>#VALUE!</v>
      </c>
    </row>
    <row r="13" spans="1:8" ht="15">
      <c r="A13" s="57" t="s">
        <v>8</v>
      </c>
      <c r="B13" s="104">
        <v>2</v>
      </c>
      <c r="C13" s="104" t="s">
        <v>27</v>
      </c>
      <c r="D13" s="103" t="s">
        <v>54</v>
      </c>
      <c r="E13" s="88"/>
      <c r="F13" s="88"/>
      <c r="G13" s="23" t="s">
        <v>76</v>
      </c>
      <c r="H13" s="61" t="e">
        <f aca="true" t="shared" si="1" ref="H13:H16">B13*G13</f>
        <v>#VALUE!</v>
      </c>
    </row>
    <row r="14" spans="1:8" ht="15">
      <c r="A14" s="57" t="s">
        <v>28</v>
      </c>
      <c r="B14" s="104">
        <v>4</v>
      </c>
      <c r="C14" s="104" t="s">
        <v>52</v>
      </c>
      <c r="D14" s="103" t="s">
        <v>55</v>
      </c>
      <c r="E14" s="88"/>
      <c r="F14" s="88"/>
      <c r="G14" s="23" t="s">
        <v>76</v>
      </c>
      <c r="H14" s="61" t="e">
        <f t="shared" si="1"/>
        <v>#VALUE!</v>
      </c>
    </row>
    <row r="15" spans="1:8" ht="15">
      <c r="A15" s="57" t="s">
        <v>29</v>
      </c>
      <c r="B15" s="104">
        <v>4</v>
      </c>
      <c r="C15" s="104" t="s">
        <v>52</v>
      </c>
      <c r="D15" s="103" t="s">
        <v>56</v>
      </c>
      <c r="E15" s="88"/>
      <c r="F15" s="88"/>
      <c r="G15" s="23" t="s">
        <v>76</v>
      </c>
      <c r="H15" s="61" t="e">
        <f t="shared" si="1"/>
        <v>#VALUE!</v>
      </c>
    </row>
    <row r="16" spans="1:8" ht="15">
      <c r="A16" s="57" t="s">
        <v>34</v>
      </c>
      <c r="B16" s="104">
        <v>10</v>
      </c>
      <c r="C16" s="104" t="s">
        <v>27</v>
      </c>
      <c r="D16" s="103" t="s">
        <v>57</v>
      </c>
      <c r="E16" s="88"/>
      <c r="F16" s="88"/>
      <c r="G16" s="23" t="s">
        <v>76</v>
      </c>
      <c r="H16" s="61" t="e">
        <f t="shared" si="1"/>
        <v>#VALUE!</v>
      </c>
    </row>
    <row r="17" spans="1:8" ht="15">
      <c r="A17" s="57" t="s">
        <v>35</v>
      </c>
      <c r="B17" s="104">
        <v>10</v>
      </c>
      <c r="C17" s="104" t="s">
        <v>27</v>
      </c>
      <c r="D17" s="103" t="s">
        <v>58</v>
      </c>
      <c r="E17" s="88"/>
      <c r="F17" s="88"/>
      <c r="G17" s="23" t="s">
        <v>76</v>
      </c>
      <c r="H17" s="61" t="e">
        <f aca="true" t="shared" si="2" ref="H17:H22">B17*G17</f>
        <v>#VALUE!</v>
      </c>
    </row>
    <row r="18" spans="1:8" ht="15">
      <c r="A18" s="57" t="s">
        <v>37</v>
      </c>
      <c r="B18" s="104">
        <v>5</v>
      </c>
      <c r="C18" s="104" t="s">
        <v>52</v>
      </c>
      <c r="D18" s="103" t="s">
        <v>59</v>
      </c>
      <c r="E18" s="88"/>
      <c r="F18" s="88"/>
      <c r="G18" s="23" t="s">
        <v>76</v>
      </c>
      <c r="H18" s="61" t="e">
        <f t="shared" si="2"/>
        <v>#VALUE!</v>
      </c>
    </row>
    <row r="19" spans="1:8" ht="15">
      <c r="A19" s="57" t="s">
        <v>38</v>
      </c>
      <c r="B19" s="104">
        <v>5</v>
      </c>
      <c r="C19" s="104" t="s">
        <v>52</v>
      </c>
      <c r="D19" s="103" t="s">
        <v>60</v>
      </c>
      <c r="E19" s="88"/>
      <c r="F19" s="88"/>
      <c r="G19" s="23" t="s">
        <v>76</v>
      </c>
      <c r="H19" s="61" t="e">
        <f t="shared" si="2"/>
        <v>#VALUE!</v>
      </c>
    </row>
    <row r="20" spans="1:8" ht="15">
      <c r="A20" s="57" t="s">
        <v>39</v>
      </c>
      <c r="B20" s="104">
        <v>10</v>
      </c>
      <c r="C20" s="104" t="s">
        <v>27</v>
      </c>
      <c r="D20" s="103" t="s">
        <v>61</v>
      </c>
      <c r="E20" s="88"/>
      <c r="F20" s="88"/>
      <c r="G20" s="23" t="s">
        <v>76</v>
      </c>
      <c r="H20" s="61" t="e">
        <f t="shared" si="2"/>
        <v>#VALUE!</v>
      </c>
    </row>
    <row r="21" spans="1:8" ht="15">
      <c r="A21" s="57" t="s">
        <v>40</v>
      </c>
      <c r="B21" s="104">
        <v>1</v>
      </c>
      <c r="C21" s="104" t="s">
        <v>27</v>
      </c>
      <c r="D21" s="103" t="s">
        <v>62</v>
      </c>
      <c r="E21" s="88"/>
      <c r="F21" s="88"/>
      <c r="G21" s="23" t="s">
        <v>76</v>
      </c>
      <c r="H21" s="61" t="e">
        <f t="shared" si="2"/>
        <v>#VALUE!</v>
      </c>
    </row>
    <row r="22" spans="1:8" ht="15">
      <c r="A22" s="57" t="s">
        <v>41</v>
      </c>
      <c r="B22" s="104">
        <v>10</v>
      </c>
      <c r="C22" s="104" t="s">
        <v>27</v>
      </c>
      <c r="D22" s="103" t="s">
        <v>63</v>
      </c>
      <c r="E22" s="88"/>
      <c r="F22" s="88"/>
      <c r="G22" s="23" t="s">
        <v>76</v>
      </c>
      <c r="H22" s="61" t="e">
        <f t="shared" si="2"/>
        <v>#VALUE!</v>
      </c>
    </row>
    <row r="23" spans="1:8" ht="15">
      <c r="A23" s="57" t="s">
        <v>42</v>
      </c>
      <c r="B23" s="104">
        <v>1</v>
      </c>
      <c r="C23" s="104" t="s">
        <v>27</v>
      </c>
      <c r="D23" s="110" t="s">
        <v>64</v>
      </c>
      <c r="E23" s="88"/>
      <c r="F23" s="88"/>
      <c r="G23" s="23" t="s">
        <v>76</v>
      </c>
      <c r="H23" s="61" t="e">
        <f t="shared" si="0"/>
        <v>#VALUE!</v>
      </c>
    </row>
    <row r="24" spans="1:8" ht="15">
      <c r="A24" s="57" t="s">
        <v>43</v>
      </c>
      <c r="B24" s="104">
        <v>1</v>
      </c>
      <c r="C24" s="104" t="s">
        <v>27</v>
      </c>
      <c r="D24" s="103" t="s">
        <v>65</v>
      </c>
      <c r="E24" s="88"/>
      <c r="F24" s="88"/>
      <c r="G24" s="23" t="s">
        <v>76</v>
      </c>
      <c r="H24" s="61" t="e">
        <f t="shared" si="0"/>
        <v>#VALUE!</v>
      </c>
    </row>
    <row r="25" spans="1:8" ht="15">
      <c r="A25" s="57" t="s">
        <v>44</v>
      </c>
      <c r="B25" s="104">
        <v>2</v>
      </c>
      <c r="C25" s="104" t="s">
        <v>27</v>
      </c>
      <c r="D25" s="103" t="s">
        <v>66</v>
      </c>
      <c r="E25" s="88"/>
      <c r="F25" s="88"/>
      <c r="G25" s="23" t="s">
        <v>76</v>
      </c>
      <c r="H25" s="61" t="e">
        <f t="shared" si="0"/>
        <v>#VALUE!</v>
      </c>
    </row>
    <row r="26" spans="1:8" ht="15" thickBot="1">
      <c r="A26" s="82" t="s">
        <v>45</v>
      </c>
      <c r="B26" s="111">
        <v>2</v>
      </c>
      <c r="C26" s="111" t="s">
        <v>27</v>
      </c>
      <c r="D26" s="112" t="s">
        <v>67</v>
      </c>
      <c r="E26" s="89"/>
      <c r="F26" s="89"/>
      <c r="G26" s="83" t="s">
        <v>76</v>
      </c>
      <c r="H26" s="84" t="e">
        <f t="shared" si="0"/>
        <v>#VALUE!</v>
      </c>
    </row>
    <row r="27" spans="1:8" s="3" customFormat="1" ht="15" customHeight="1" thickBot="1">
      <c r="A27" s="58"/>
      <c r="B27" s="59"/>
      <c r="C27" s="60"/>
      <c r="D27" s="45" t="s">
        <v>32</v>
      </c>
      <c r="E27" s="100">
        <f>SUM(F6:F26)</f>
        <v>0</v>
      </c>
      <c r="F27" s="101"/>
      <c r="G27" s="98" t="e">
        <f>SUM(H6:H26)</f>
        <v>#VALUE!</v>
      </c>
      <c r="H27" s="99" t="e">
        <f>SUM(H5:H26)</f>
        <v>#VALUE!</v>
      </c>
    </row>
    <row r="28" spans="1:8" s="3" customFormat="1" ht="15" customHeight="1" thickBot="1">
      <c r="A28" s="67"/>
      <c r="B28" s="68"/>
      <c r="C28" s="69"/>
      <c r="D28" s="70"/>
      <c r="E28" s="71"/>
      <c r="F28" s="72"/>
      <c r="G28" s="73"/>
      <c r="H28" s="74"/>
    </row>
    <row r="29" spans="1:9" s="3" customFormat="1" ht="60" customHeight="1" thickBot="1">
      <c r="A29" s="39" t="s">
        <v>15</v>
      </c>
      <c r="B29" s="49" t="s">
        <v>9</v>
      </c>
      <c r="C29" s="40" t="s">
        <v>0</v>
      </c>
      <c r="D29" s="44" t="s">
        <v>25</v>
      </c>
      <c r="E29" s="41" t="s">
        <v>12</v>
      </c>
      <c r="F29" s="41" t="s">
        <v>13</v>
      </c>
      <c r="G29" s="42" t="s">
        <v>10</v>
      </c>
      <c r="H29" s="43" t="s">
        <v>11</v>
      </c>
      <c r="I29" s="24"/>
    </row>
    <row r="30" spans="1:8" ht="15">
      <c r="A30" s="76" t="s">
        <v>1</v>
      </c>
      <c r="B30" s="113">
        <v>1</v>
      </c>
      <c r="C30" s="79" t="s">
        <v>27</v>
      </c>
      <c r="D30" s="114" t="s">
        <v>68</v>
      </c>
      <c r="E30" s="115">
        <v>412</v>
      </c>
      <c r="F30" s="80">
        <f>B30*E30</f>
        <v>412</v>
      </c>
      <c r="G30" s="62" t="s">
        <v>76</v>
      </c>
      <c r="H30" s="63" t="e">
        <f aca="true" t="shared" si="3" ref="H30">B30*G30</f>
        <v>#VALUE!</v>
      </c>
    </row>
    <row r="31" spans="1:8" ht="15">
      <c r="A31" s="77" t="s">
        <v>2</v>
      </c>
      <c r="B31" s="107">
        <v>15</v>
      </c>
      <c r="C31" s="75" t="s">
        <v>27</v>
      </c>
      <c r="D31" s="105" t="s">
        <v>69</v>
      </c>
      <c r="E31" s="106">
        <v>13</v>
      </c>
      <c r="F31" s="81">
        <f aca="true" t="shared" si="4" ref="F31:F36">B31*E31</f>
        <v>195</v>
      </c>
      <c r="G31" s="64" t="s">
        <v>76</v>
      </c>
      <c r="H31" s="61" t="e">
        <f aca="true" t="shared" si="5" ref="H31:H36">B31*G31</f>
        <v>#VALUE!</v>
      </c>
    </row>
    <row r="32" spans="1:8" ht="15">
      <c r="A32" s="77" t="s">
        <v>3</v>
      </c>
      <c r="B32" s="107">
        <v>500</v>
      </c>
      <c r="C32" s="75" t="s">
        <v>27</v>
      </c>
      <c r="D32" s="105" t="s">
        <v>70</v>
      </c>
      <c r="E32" s="108">
        <v>0.87</v>
      </c>
      <c r="F32" s="81">
        <f t="shared" si="4"/>
        <v>435</v>
      </c>
      <c r="G32" s="64" t="s">
        <v>76</v>
      </c>
      <c r="H32" s="61" t="e">
        <f t="shared" si="5"/>
        <v>#VALUE!</v>
      </c>
    </row>
    <row r="33" spans="1:8" ht="15">
      <c r="A33" s="77" t="s">
        <v>4</v>
      </c>
      <c r="B33" s="107">
        <v>20</v>
      </c>
      <c r="C33" s="75" t="s">
        <v>71</v>
      </c>
      <c r="D33" s="105" t="s">
        <v>72</v>
      </c>
      <c r="E33" s="106">
        <v>200</v>
      </c>
      <c r="F33" s="81">
        <f t="shared" si="4"/>
        <v>4000</v>
      </c>
      <c r="G33" s="64" t="s">
        <v>76</v>
      </c>
      <c r="H33" s="61" t="e">
        <f t="shared" si="5"/>
        <v>#VALUE!</v>
      </c>
    </row>
    <row r="34" spans="1:8" ht="29">
      <c r="A34" s="77" t="s">
        <v>5</v>
      </c>
      <c r="B34" s="78">
        <v>10</v>
      </c>
      <c r="C34" s="75" t="s">
        <v>27</v>
      </c>
      <c r="D34" s="105" t="s">
        <v>73</v>
      </c>
      <c r="E34" s="108">
        <v>111</v>
      </c>
      <c r="F34" s="81">
        <f t="shared" si="4"/>
        <v>1110</v>
      </c>
      <c r="G34" s="64" t="s">
        <v>76</v>
      </c>
      <c r="H34" s="61" t="e">
        <f t="shared" si="5"/>
        <v>#VALUE!</v>
      </c>
    </row>
    <row r="35" spans="1:8" ht="15">
      <c r="A35" s="77" t="s">
        <v>6</v>
      </c>
      <c r="B35" s="78">
        <v>3</v>
      </c>
      <c r="C35" s="75" t="s">
        <v>27</v>
      </c>
      <c r="D35" s="105" t="s">
        <v>74</v>
      </c>
      <c r="E35" s="106">
        <v>250</v>
      </c>
      <c r="F35" s="81">
        <f t="shared" si="4"/>
        <v>750</v>
      </c>
      <c r="G35" s="64" t="s">
        <v>76</v>
      </c>
      <c r="H35" s="61" t="e">
        <f t="shared" si="5"/>
        <v>#VALUE!</v>
      </c>
    </row>
    <row r="36" spans="1:8" ht="15" customHeight="1" thickBot="1">
      <c r="A36" s="116" t="s">
        <v>7</v>
      </c>
      <c r="B36" s="85">
        <v>500</v>
      </c>
      <c r="C36" s="86" t="s">
        <v>27</v>
      </c>
      <c r="D36" s="117" t="s">
        <v>75</v>
      </c>
      <c r="E36" s="118">
        <v>0.57</v>
      </c>
      <c r="F36" s="119">
        <f t="shared" si="4"/>
        <v>285</v>
      </c>
      <c r="G36" s="120" t="s">
        <v>76</v>
      </c>
      <c r="H36" s="84" t="e">
        <f t="shared" si="5"/>
        <v>#VALUE!</v>
      </c>
    </row>
    <row r="37" spans="1:8" s="3" customFormat="1" ht="15" customHeight="1" thickBot="1">
      <c r="A37" s="46"/>
      <c r="B37" s="51"/>
      <c r="C37" s="47"/>
      <c r="D37" s="45" t="s">
        <v>26</v>
      </c>
      <c r="E37" s="100"/>
      <c r="F37" s="101"/>
      <c r="G37" s="98" t="e">
        <f>SUM(H30:H36)</f>
        <v>#VALUE!</v>
      </c>
      <c r="H37" s="99" t="e">
        <f>SUM(#REF!)</f>
        <v>#REF!</v>
      </c>
    </row>
    <row r="38" spans="1:8" s="3" customFormat="1" ht="15" customHeight="1" thickBot="1">
      <c r="A38" s="34"/>
      <c r="B38" s="50"/>
      <c r="C38" s="35"/>
      <c r="D38" s="36" t="s">
        <v>31</v>
      </c>
      <c r="E38" s="37"/>
      <c r="F38" s="37">
        <f>SUM(F30:F36)</f>
        <v>7187</v>
      </c>
      <c r="G38" s="38"/>
      <c r="H38" s="38"/>
    </row>
    <row r="39" spans="1:8" ht="15" customHeight="1" thickBot="1">
      <c r="A39" s="25"/>
      <c r="B39" s="52"/>
      <c r="C39" s="26"/>
      <c r="D39" s="27" t="s">
        <v>14</v>
      </c>
      <c r="E39" s="92"/>
      <c r="F39" s="93"/>
      <c r="G39" s="92" t="e">
        <f>SUM(G27+G37)</f>
        <v>#VALUE!</v>
      </c>
      <c r="H39" s="93"/>
    </row>
    <row r="40" spans="1:8" ht="15" customHeight="1">
      <c r="A40" s="4"/>
      <c r="B40" s="53"/>
      <c r="C40" s="4"/>
      <c r="D40" s="30"/>
      <c r="E40" s="31"/>
      <c r="F40" s="31"/>
      <c r="G40" s="31"/>
      <c r="H40" s="31"/>
    </row>
    <row r="41" spans="1:6" ht="15" customHeight="1">
      <c r="A41" s="13" t="s">
        <v>22</v>
      </c>
      <c r="B41" s="14"/>
      <c r="C41" s="13"/>
      <c r="D41" s="15"/>
      <c r="E41" s="15"/>
      <c r="F41" s="10"/>
    </row>
    <row r="42" spans="1:6" ht="15" customHeight="1">
      <c r="A42" s="13" t="s">
        <v>23</v>
      </c>
      <c r="B42" s="14"/>
      <c r="C42" s="13"/>
      <c r="D42" s="15"/>
      <c r="E42" s="15"/>
      <c r="F42" s="10"/>
    </row>
    <row r="43" spans="1:8" ht="15" customHeight="1">
      <c r="A43" s="16" t="s">
        <v>16</v>
      </c>
      <c r="B43" s="96" t="s">
        <v>21</v>
      </c>
      <c r="C43" s="96"/>
      <c r="D43" s="96"/>
      <c r="F43" s="10"/>
      <c r="G43" s="29" t="s">
        <v>18</v>
      </c>
      <c r="H43" s="18"/>
    </row>
    <row r="44" spans="1:6" ht="15" customHeight="1">
      <c r="A44" s="17"/>
      <c r="B44" s="20"/>
      <c r="C44" s="18"/>
      <c r="D44" s="19"/>
      <c r="E44" s="18"/>
      <c r="F44" s="10"/>
    </row>
    <row r="45" spans="1:6" ht="15" customHeight="1">
      <c r="A45" s="17"/>
      <c r="B45" s="20"/>
      <c r="C45" s="18"/>
      <c r="D45" s="19"/>
      <c r="E45" s="18"/>
      <c r="F45" s="10"/>
    </row>
    <row r="46" spans="1:6" ht="15">
      <c r="A46" s="17"/>
      <c r="B46" s="20"/>
      <c r="C46" s="18"/>
      <c r="D46" s="19"/>
      <c r="E46" s="18"/>
      <c r="F46" s="10"/>
    </row>
    <row r="47" spans="1:6" ht="15">
      <c r="A47" s="20"/>
      <c r="B47" s="20"/>
      <c r="C47" s="21"/>
      <c r="D47" s="22"/>
      <c r="E47" s="22"/>
      <c r="F47" s="10"/>
    </row>
    <row r="48" spans="1:8" ht="15">
      <c r="A48" s="15"/>
      <c r="B48" s="54"/>
      <c r="C48" s="15"/>
      <c r="D48" s="97" t="s">
        <v>24</v>
      </c>
      <c r="E48" s="97"/>
      <c r="F48" s="97"/>
      <c r="G48" s="97"/>
      <c r="H48" s="28"/>
    </row>
    <row r="49" spans="1:8" ht="15">
      <c r="A49" s="15"/>
      <c r="B49" s="20"/>
      <c r="C49" s="21"/>
      <c r="D49" s="90" t="s">
        <v>20</v>
      </c>
      <c r="E49" s="90"/>
      <c r="F49" s="90"/>
      <c r="G49" s="90"/>
      <c r="H49" s="21"/>
    </row>
    <row r="50" spans="1:8" ht="15">
      <c r="A50" s="4"/>
      <c r="B50" s="53"/>
      <c r="C50" s="4"/>
      <c r="D50" s="90" t="s">
        <v>19</v>
      </c>
      <c r="E50" s="90"/>
      <c r="F50" s="90"/>
      <c r="G50" s="90"/>
      <c r="H50" s="21"/>
    </row>
    <row r="51" spans="1:6" ht="15">
      <c r="A51" s="4"/>
      <c r="B51" s="53"/>
      <c r="C51" s="4"/>
      <c r="D51" s="7"/>
      <c r="E51" s="10"/>
      <c r="F51" s="10"/>
    </row>
    <row r="52" spans="1:6" ht="15">
      <c r="A52" s="4"/>
      <c r="B52" s="53"/>
      <c r="C52" s="4"/>
      <c r="D52" s="7"/>
      <c r="E52" s="10"/>
      <c r="F52" s="10"/>
    </row>
    <row r="53" spans="1:6" ht="15">
      <c r="A53" s="4"/>
      <c r="B53" s="53"/>
      <c r="C53" s="4"/>
      <c r="D53" s="7"/>
      <c r="E53" s="10"/>
      <c r="F53" s="10"/>
    </row>
    <row r="54" spans="1:6" ht="15">
      <c r="A54" s="4"/>
      <c r="B54" s="53"/>
      <c r="C54" s="4"/>
      <c r="D54" s="7"/>
      <c r="E54" s="10"/>
      <c r="F54" s="10"/>
    </row>
    <row r="55" spans="1:6" ht="15">
      <c r="A55" s="4"/>
      <c r="B55" s="53"/>
      <c r="C55" s="4"/>
      <c r="D55" s="7"/>
      <c r="E55" s="10"/>
      <c r="F55" s="10"/>
    </row>
    <row r="56" spans="1:6" ht="15">
      <c r="A56" s="4"/>
      <c r="B56" s="53"/>
      <c r="C56" s="4"/>
      <c r="D56" s="7"/>
      <c r="E56" s="10"/>
      <c r="F56" s="10"/>
    </row>
    <row r="57" spans="1:6" ht="15">
      <c r="A57" s="4"/>
      <c r="B57" s="53"/>
      <c r="C57" s="4"/>
      <c r="D57" s="7"/>
      <c r="E57" s="10"/>
      <c r="F57" s="10"/>
    </row>
    <row r="58" spans="1:6" ht="15">
      <c r="A58" s="4"/>
      <c r="B58" s="55"/>
      <c r="C58" s="6"/>
      <c r="D58" s="8"/>
      <c r="E58" s="12"/>
      <c r="F58" s="10"/>
    </row>
    <row r="59" spans="1:6" ht="15">
      <c r="A59" s="4"/>
      <c r="B59" s="53"/>
      <c r="C59" s="5"/>
      <c r="D59" s="7"/>
      <c r="E59" s="10"/>
      <c r="F59" s="11"/>
    </row>
  </sheetData>
  <mergeCells count="12">
    <mergeCell ref="D50:G50"/>
    <mergeCell ref="A2:H2"/>
    <mergeCell ref="D49:G49"/>
    <mergeCell ref="E39:F39"/>
    <mergeCell ref="G39:H39"/>
    <mergeCell ref="A3:H3"/>
    <mergeCell ref="B43:D43"/>
    <mergeCell ref="D48:G48"/>
    <mergeCell ref="G27:H27"/>
    <mergeCell ref="E27:F27"/>
    <mergeCell ref="E37:F37"/>
    <mergeCell ref="G37:H37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77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2023-05-09T10:29:56Z</dcterms:modified>
  <cp:category/>
  <cp:version/>
  <cp:contentType/>
  <cp:contentStatus/>
</cp:coreProperties>
</file>