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15" documentId="14_{D2BC0033-DA82-4940-AB1F-F12A28CD241A}" xr6:coauthVersionLast="36" xr6:coauthVersionMax="36" xr10:uidLastSave="{0EFB9341-43BE-4DBF-B276-409C3A1159EF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instalatersky!$A$2:$H$46</definedName>
  </definedNames>
  <calcPr calcId="191029"/>
</workbook>
</file>

<file path=xl/calcChain.xml><?xml version="1.0" encoding="utf-8"?>
<calcChain xmlns="http://schemas.openxmlformats.org/spreadsheetml/2006/main">
  <c r="F8" i="2" l="1"/>
  <c r="H8" i="2"/>
  <c r="F9" i="2"/>
  <c r="H9" i="2"/>
  <c r="F10" i="2"/>
  <c r="H10" i="2"/>
  <c r="F11" i="2"/>
  <c r="H11" i="2"/>
  <c r="F12" i="2"/>
  <c r="H12" i="2"/>
  <c r="H7" i="2"/>
  <c r="F7" i="2"/>
  <c r="H30" i="2" l="1"/>
  <c r="F30" i="2"/>
  <c r="H29" i="2"/>
  <c r="G31" i="2" s="1"/>
  <c r="F29" i="2"/>
  <c r="E31" i="2" l="1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G25" i="2" s="1"/>
  <c r="F18" i="2"/>
  <c r="E25" i="2" l="1"/>
  <c r="F6" i="2"/>
  <c r="H14" i="2"/>
  <c r="F14" i="2"/>
  <c r="H13" i="2"/>
  <c r="F13" i="2"/>
  <c r="E15" i="2" l="1"/>
  <c r="H6" i="2" l="1"/>
  <c r="G15" i="2" l="1"/>
  <c r="G32" i="2" s="1"/>
  <c r="F1041366" i="2"/>
</calcChain>
</file>

<file path=xl/sharedStrings.xml><?xml version="1.0" encoding="utf-8"?>
<sst xmlns="http://schemas.openxmlformats.org/spreadsheetml/2006/main" count="91" uniqueCount="45">
  <si>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</si>
  <si>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</si>
  <si>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</si>
  <si>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</si>
  <si>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</si>
  <si>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</si>
  <si>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</si>
  <si>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</si>
  <si>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</si>
  <si>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</si>
  <si>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</si>
  <si>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</si>
  <si>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</si>
  <si>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</si>
  <si>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</si>
  <si>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</si>
  <si>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</si>
  <si>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Mezisoučet za Ubytovací služby a Stravovací služby: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</si>
  <si>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</si>
  <si>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</si>
  <si>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</si>
  <si>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Mezisoučet za sklad údržby:</t>
  </si>
  <si>
    <t>Dodávka instalatérského materiálu 5/2023</t>
  </si>
  <si>
    <t>zpětná klapa zavitová 3/4" celomosaz</t>
  </si>
  <si>
    <t xml:space="preserve">dvojvsuvka 3/4" MM mosaz </t>
  </si>
  <si>
    <t>kulový kohout 3/4" FF s pákou</t>
  </si>
  <si>
    <t>nátrubek PP-R D32</t>
  </si>
  <si>
    <t>PPR přechod DG kov 32x3/4" vnější závit</t>
  </si>
  <si>
    <t>PPR přechodka DG kolenová 32x3/4" vnitřní závit</t>
  </si>
  <si>
    <t>bal</t>
  </si>
  <si>
    <t>samolepící izolace K-Flex L H-DUCT 20 mm bez AL folie 1,5m2 - tabule</t>
  </si>
  <si>
    <t>Baterie dřezová stojánková K55096.0 Metalia Novaervis</t>
  </si>
  <si>
    <t>Připojovací souprava DN90/110 pro závěsné wc  M900 Alca plast</t>
  </si>
  <si>
    <t>m</t>
  </si>
  <si>
    <t>Hadice PVC 3/4" Val.25m 1122 logo/zelená 19mm</t>
  </si>
  <si>
    <t>JIKA LYRA PLUS - WC KOMBI, ZADNÍ ODPAD, BÍLÁ  2638.6</t>
  </si>
  <si>
    <t xml:space="preserve">Baterie dřezová stojánková K55074/T.O. CR 100 Metal.Novaervis </t>
  </si>
  <si>
    <t>Objímka kov.s gumou5/4"</t>
  </si>
  <si>
    <t>Ventil kulový s páčkou6/4"</t>
  </si>
  <si>
    <t>Nátrubek PPR 25</t>
  </si>
  <si>
    <t>Baterie IRIS 92007 na stud.vodu</t>
  </si>
  <si>
    <t>Předmět dodávky do skladu údržby 976, místnost G112A, na ulici 17. listopadu 15, Ostrava-Poruba, převezme Renáta Polanská, telefon +420597323344</t>
  </si>
  <si>
    <t>Držák sprchy NOVASERVIS hranatý, pevný, chrom typ D/CUBE,0</t>
  </si>
  <si>
    <t>Umyvadlo JIKA LYRA PLUS H8143820001091, 55x45, bez otvoru</t>
  </si>
  <si>
    <t>Dodávka pro Ubytovací služby a Stravovací služby, převezme Stupková Jaroslava tel. 596996441, sklad údržby - místnost č.A1/16, Studentská 1770/1, Ostrava - Poruba, 700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</si>
</sst>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83">
    <xf numFmtId="0" fontId="0" fillId="0" borderId="0" xfId="0"/>
    <xf numFmtId="0" fontId="8" fillId="0" borderId="0" xfId="0" applyFont="1" applyFill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17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 applyProtection="1">
      <alignment horizontal="center" vertical="center" wrapText="1"/>
    </xf>
    <xf numFmtId="164" fontId="10" fillId="4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2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1" fontId="20" fillId="0" borderId="7" xfId="0" applyNumberFormat="1" applyFont="1" applyFill="1" applyBorder="1" applyAlignment="1" applyProtection="1">
      <alignment horizontal="right" vertical="center"/>
    </xf>
    <xf numFmtId="1" fontId="20" fillId="0" borderId="6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1" fontId="21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right"/>
    </xf>
    <xf numFmtId="164" fontId="7" fillId="3" borderId="3" xfId="0" applyNumberFormat="1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wrapText="1"/>
    </xf>
    <xf numFmtId="1" fontId="20" fillId="0" borderId="14" xfId="0" applyNumberFormat="1" applyFont="1" applyFill="1" applyBorder="1" applyAlignment="1" applyProtection="1">
      <alignment horizontal="right" vertical="center"/>
    </xf>
    <xf numFmtId="164" fontId="7" fillId="0" borderId="16" xfId="0" applyNumberFormat="1" applyFont="1" applyBorder="1"/>
    <xf numFmtId="164" fontId="7" fillId="2" borderId="16" xfId="0" applyNumberFormat="1" applyFont="1" applyFill="1" applyBorder="1" applyAlignment="1" applyProtection="1">
      <alignment horizontal="right" vertical="center"/>
      <protection locked="0"/>
    </xf>
    <xf numFmtId="164" fontId="6" fillId="0" borderId="15" xfId="0" applyNumberFormat="1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4" fontId="12" fillId="0" borderId="13" xfId="0" applyNumberFormat="1" applyFont="1" applyFill="1" applyBorder="1" applyAlignment="1" applyProtection="1">
      <alignment horizontal="right" vertical="center"/>
    </xf>
    <xf numFmtId="164" fontId="12" fillId="0" borderId="9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Border="1" applyAlignment="1"/>
    <xf numFmtId="0" fontId="21" fillId="0" borderId="14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23" fillId="0" borderId="16" xfId="0" applyFont="1" applyFill="1" applyBorder="1" applyAlignment="1"/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center"/>
    </xf>
    <xf numFmtId="0" fontId="1" fillId="0" borderId="0" xfId="0" applyFont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21" fillId="0" borderId="1" xfId="0" applyNumberFormat="1" applyFont="1" applyBorder="1"/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66"/>
  <sheetViews>
    <sheetView tabSelected="1" zoomScale="70" zoomScaleNormal="70" workbookViewId="0">
      <selection activeCell="A2" sqref="A2:H2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1.6328125" style="1" customWidth="1"/>
    <col min="5" max="5" width="0.36328125" style="6" customWidth="1"/>
    <col min="6" max="6" width="8.984375E-2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57" t="s">
        <v>18</v>
      </c>
      <c r="B2" s="57"/>
      <c r="C2" s="57"/>
      <c r="D2" s="57"/>
      <c r="E2" s="57"/>
      <c r="F2" s="57"/>
      <c r="G2" s="57"/>
      <c r="H2" s="57"/>
    </row>
    <row r="3" spans="1:8" s="3" customFormat="1" ht="18.5" x14ac:dyDescent="0.35">
      <c r="A3" s="58" t="s">
        <v>22</v>
      </c>
      <c r="B3" s="57"/>
      <c r="C3" s="57"/>
      <c r="D3" s="57"/>
      <c r="E3" s="57"/>
      <c r="F3" s="57"/>
      <c r="G3" s="57"/>
      <c r="H3" s="57"/>
    </row>
    <row r="4" spans="1:8" s="3" customFormat="1" ht="19" thickBot="1" x14ac:dyDescent="0.4">
      <c r="A4" s="15"/>
      <c r="B4" s="30"/>
      <c r="C4" s="15"/>
      <c r="D4" s="15"/>
      <c r="E4" s="15"/>
      <c r="F4" s="15"/>
      <c r="G4" s="15"/>
      <c r="H4" s="15"/>
    </row>
    <row r="5" spans="1:8" s="9" customFormat="1" ht="60" customHeight="1" thickBot="1" x14ac:dyDescent="0.4">
      <c r="A5" s="18" t="s">
        <v>12</v>
      </c>
      <c r="B5" s="31" t="s">
        <v>13</v>
      </c>
      <c r="C5" s="19" t="s">
        <v>14</v>
      </c>
      <c r="D5" s="42" t="s">
        <v>41</v>
      </c>
      <c r="E5" s="20" t="s">
        <v>3</v>
      </c>
      <c r="F5" s="20" t="s">
        <v>4</v>
      </c>
      <c r="G5" s="21" t="s">
        <v>1</v>
      </c>
      <c r="H5" s="22" t="s">
        <v>2</v>
      </c>
    </row>
    <row r="6" spans="1:8" s="9" customFormat="1" ht="15" customHeight="1" x14ac:dyDescent="0.35">
      <c r="A6" s="37">
        <v>1</v>
      </c>
      <c r="B6" s="74">
        <v>6</v>
      </c>
      <c r="C6" s="74" t="s">
        <v>16</v>
      </c>
      <c r="D6" s="75" t="s">
        <v>31</v>
      </c>
      <c r="E6" s="51"/>
      <c r="F6" s="47">
        <f t="shared" ref="F6:F14" si="0">SUM(E6*B6)</f>
        <v>0</v>
      </c>
      <c r="G6" s="14" t="s">
        <v>11</v>
      </c>
      <c r="H6" s="16" t="e">
        <f t="shared" ref="H6:H14" si="1">B6*G6</f>
        <v>#VALUE!</v>
      </c>
    </row>
    <row r="7" spans="1:8" x14ac:dyDescent="0.35">
      <c r="A7" s="50">
        <v>2</v>
      </c>
      <c r="B7" s="45">
        <v>3</v>
      </c>
      <c r="C7" s="45" t="s">
        <v>16</v>
      </c>
      <c r="D7" s="46" t="s">
        <v>32</v>
      </c>
      <c r="E7" s="48"/>
      <c r="F7" s="48">
        <f t="shared" ref="F7" si="2">SUM(E7*B7)</f>
        <v>0</v>
      </c>
      <c r="G7" s="2" t="s">
        <v>11</v>
      </c>
      <c r="H7" s="17" t="e">
        <f t="shared" ref="H7" si="3">B7*G7</f>
        <v>#VALUE!</v>
      </c>
    </row>
    <row r="8" spans="1:8" x14ac:dyDescent="0.35">
      <c r="A8" s="38">
        <v>3</v>
      </c>
      <c r="B8" s="45">
        <v>25</v>
      </c>
      <c r="C8" s="45" t="s">
        <v>33</v>
      </c>
      <c r="D8" s="46" t="s">
        <v>34</v>
      </c>
      <c r="E8" s="48"/>
      <c r="F8" s="48">
        <f t="shared" ref="F8:F12" si="4">SUM(E8*B8)</f>
        <v>0</v>
      </c>
      <c r="G8" s="2" t="s">
        <v>11</v>
      </c>
      <c r="H8" s="17" t="e">
        <f t="shared" ref="H8:H12" si="5">B8*G8</f>
        <v>#VALUE!</v>
      </c>
    </row>
    <row r="9" spans="1:8" x14ac:dyDescent="0.35">
      <c r="A9" s="50">
        <v>4</v>
      </c>
      <c r="B9" s="45">
        <v>1</v>
      </c>
      <c r="C9" s="45" t="s">
        <v>16</v>
      </c>
      <c r="D9" s="46" t="s">
        <v>35</v>
      </c>
      <c r="E9" s="48"/>
      <c r="F9" s="48">
        <f t="shared" si="4"/>
        <v>0</v>
      </c>
      <c r="G9" s="2" t="s">
        <v>11</v>
      </c>
      <c r="H9" s="17" t="e">
        <f t="shared" si="5"/>
        <v>#VALUE!</v>
      </c>
    </row>
    <row r="10" spans="1:8" x14ac:dyDescent="0.35">
      <c r="A10" s="38">
        <v>5</v>
      </c>
      <c r="B10" s="45">
        <v>40</v>
      </c>
      <c r="C10" s="45" t="s">
        <v>16</v>
      </c>
      <c r="D10" s="46" t="s">
        <v>36</v>
      </c>
      <c r="E10" s="48"/>
      <c r="F10" s="48">
        <f t="shared" si="4"/>
        <v>0</v>
      </c>
      <c r="G10" s="2" t="s">
        <v>11</v>
      </c>
      <c r="H10" s="17" t="e">
        <f t="shared" si="5"/>
        <v>#VALUE!</v>
      </c>
    </row>
    <row r="11" spans="1:8" x14ac:dyDescent="0.35">
      <c r="A11" s="50">
        <v>6</v>
      </c>
      <c r="B11" s="45">
        <v>6</v>
      </c>
      <c r="C11" s="45" t="s">
        <v>16</v>
      </c>
      <c r="D11" s="76" t="s">
        <v>37</v>
      </c>
      <c r="E11" s="48"/>
      <c r="F11" s="48">
        <f t="shared" si="4"/>
        <v>0</v>
      </c>
      <c r="G11" s="2" t="s">
        <v>11</v>
      </c>
      <c r="H11" s="17" t="e">
        <f t="shared" si="5"/>
        <v>#VALUE!</v>
      </c>
    </row>
    <row r="12" spans="1:8" x14ac:dyDescent="0.35">
      <c r="A12" s="38">
        <v>7</v>
      </c>
      <c r="B12" s="45">
        <v>1</v>
      </c>
      <c r="C12" s="45" t="s">
        <v>16</v>
      </c>
      <c r="D12" s="46" t="s">
        <v>38</v>
      </c>
      <c r="E12" s="48"/>
      <c r="F12" s="48">
        <f t="shared" si="4"/>
        <v>0</v>
      </c>
      <c r="G12" s="2" t="s">
        <v>11</v>
      </c>
      <c r="H12" s="17" t="e">
        <f t="shared" si="5"/>
        <v>#VALUE!</v>
      </c>
    </row>
    <row r="13" spans="1:8" x14ac:dyDescent="0.35">
      <c r="A13" s="50">
        <v>8</v>
      </c>
      <c r="B13" s="45">
        <v>10</v>
      </c>
      <c r="C13" s="45" t="s">
        <v>16</v>
      </c>
      <c r="D13" s="46" t="s">
        <v>39</v>
      </c>
      <c r="E13" s="48"/>
      <c r="F13" s="48">
        <f t="shared" si="0"/>
        <v>0</v>
      </c>
      <c r="G13" s="2" t="s">
        <v>11</v>
      </c>
      <c r="H13" s="17" t="e">
        <f t="shared" si="1"/>
        <v>#VALUE!</v>
      </c>
    </row>
    <row r="14" spans="1:8" ht="15" thickBot="1" x14ac:dyDescent="0.4">
      <c r="A14" s="53">
        <v>9</v>
      </c>
      <c r="B14" s="77">
        <v>4</v>
      </c>
      <c r="C14" s="77" t="s">
        <v>16</v>
      </c>
      <c r="D14" s="78" t="s">
        <v>40</v>
      </c>
      <c r="E14" s="54"/>
      <c r="F14" s="54">
        <f t="shared" si="0"/>
        <v>0</v>
      </c>
      <c r="G14" s="55" t="s">
        <v>11</v>
      </c>
      <c r="H14" s="56" t="e">
        <f t="shared" si="1"/>
        <v>#VALUE!</v>
      </c>
    </row>
    <row r="15" spans="1:8" ht="19" thickBot="1" x14ac:dyDescent="0.4">
      <c r="A15" s="35"/>
      <c r="B15" s="32"/>
      <c r="C15" s="36"/>
      <c r="D15" s="43" t="s">
        <v>21</v>
      </c>
      <c r="E15" s="60">
        <f>SUM(F6:F14)</f>
        <v>0</v>
      </c>
      <c r="F15" s="60"/>
      <c r="G15" s="60" t="e">
        <f>SUM(H6:H14)</f>
        <v>#VALUE!</v>
      </c>
      <c r="H15" s="61"/>
    </row>
    <row r="16" spans="1:8" ht="19" thickBot="1" x14ac:dyDescent="0.4">
      <c r="A16" s="10"/>
      <c r="B16" s="33"/>
      <c r="C16" s="11"/>
      <c r="D16" s="12"/>
      <c r="E16" s="13"/>
      <c r="F16" s="13"/>
      <c r="G16" s="13"/>
      <c r="H16" s="13"/>
    </row>
    <row r="17" spans="1:8" ht="49.5" customHeight="1" thickBot="1" x14ac:dyDescent="0.4">
      <c r="A17" s="18" t="s">
        <v>12</v>
      </c>
      <c r="B17" s="31" t="s">
        <v>13</v>
      </c>
      <c r="C17" s="19" t="s">
        <v>14</v>
      </c>
      <c r="D17" s="41" t="s">
        <v>19</v>
      </c>
      <c r="E17" s="20" t="s">
        <v>3</v>
      </c>
      <c r="F17" s="20" t="s">
        <v>4</v>
      </c>
      <c r="G17" s="21" t="s">
        <v>1</v>
      </c>
      <c r="H17" s="22" t="s">
        <v>2</v>
      </c>
    </row>
    <row r="18" spans="1:8" s="9" customFormat="1" ht="15" customHeight="1" x14ac:dyDescent="0.35">
      <c r="A18" s="37">
        <v>1</v>
      </c>
      <c r="B18" s="66">
        <v>2</v>
      </c>
      <c r="C18" s="66" t="s">
        <v>16</v>
      </c>
      <c r="D18" s="67" t="s">
        <v>23</v>
      </c>
      <c r="E18" s="51"/>
      <c r="F18" s="47">
        <f t="shared" ref="F18:F24" si="6">SUM(E18*B18)</f>
        <v>0</v>
      </c>
      <c r="G18" s="14" t="s">
        <v>11</v>
      </c>
      <c r="H18" s="16" t="e">
        <f t="shared" ref="H18:H24" si="7">B18*G18</f>
        <v>#VALUE!</v>
      </c>
    </row>
    <row r="19" spans="1:8" x14ac:dyDescent="0.35">
      <c r="A19" s="50">
        <v>2</v>
      </c>
      <c r="B19" s="68">
        <v>10</v>
      </c>
      <c r="C19" s="68" t="s">
        <v>16</v>
      </c>
      <c r="D19" s="69" t="s">
        <v>24</v>
      </c>
      <c r="E19" s="48"/>
      <c r="F19" s="48">
        <f t="shared" si="6"/>
        <v>0</v>
      </c>
      <c r="G19" s="2" t="s">
        <v>11</v>
      </c>
      <c r="H19" s="17" t="e">
        <f t="shared" si="7"/>
        <v>#VALUE!</v>
      </c>
    </row>
    <row r="20" spans="1:8" x14ac:dyDescent="0.35">
      <c r="A20" s="50">
        <v>3</v>
      </c>
      <c r="B20" s="68">
        <v>2</v>
      </c>
      <c r="C20" s="68" t="s">
        <v>16</v>
      </c>
      <c r="D20" s="69" t="s">
        <v>25</v>
      </c>
      <c r="E20" s="48"/>
      <c r="F20" s="48">
        <f t="shared" si="6"/>
        <v>0</v>
      </c>
      <c r="G20" s="2" t="s">
        <v>11</v>
      </c>
      <c r="H20" s="17" t="e">
        <f t="shared" si="7"/>
        <v>#VALUE!</v>
      </c>
    </row>
    <row r="21" spans="1:8" x14ac:dyDescent="0.35">
      <c r="A21" s="50">
        <v>4</v>
      </c>
      <c r="B21" s="68">
        <v>3</v>
      </c>
      <c r="C21" s="68" t="s">
        <v>16</v>
      </c>
      <c r="D21" s="52" t="s">
        <v>26</v>
      </c>
      <c r="E21" s="48"/>
      <c r="F21" s="48">
        <f t="shared" si="6"/>
        <v>0</v>
      </c>
      <c r="G21" s="2" t="s">
        <v>11</v>
      </c>
      <c r="H21" s="17" t="e">
        <f t="shared" si="7"/>
        <v>#VALUE!</v>
      </c>
    </row>
    <row r="22" spans="1:8" x14ac:dyDescent="0.35">
      <c r="A22" s="50">
        <v>5</v>
      </c>
      <c r="B22" s="68">
        <v>1</v>
      </c>
      <c r="C22" s="68" t="s">
        <v>16</v>
      </c>
      <c r="D22" s="70" t="s">
        <v>27</v>
      </c>
      <c r="E22" s="48"/>
      <c r="F22" s="48">
        <f t="shared" si="6"/>
        <v>0</v>
      </c>
      <c r="G22" s="2" t="s">
        <v>11</v>
      </c>
      <c r="H22" s="17" t="e">
        <f t="shared" si="7"/>
        <v>#VALUE!</v>
      </c>
    </row>
    <row r="23" spans="1:8" x14ac:dyDescent="0.35">
      <c r="A23" s="50">
        <v>6</v>
      </c>
      <c r="B23" s="68">
        <v>1</v>
      </c>
      <c r="C23" s="68" t="s">
        <v>16</v>
      </c>
      <c r="D23" s="70" t="s">
        <v>28</v>
      </c>
      <c r="E23" s="48"/>
      <c r="F23" s="48">
        <f t="shared" si="6"/>
        <v>0</v>
      </c>
      <c r="G23" s="2" t="s">
        <v>11</v>
      </c>
      <c r="H23" s="17" t="e">
        <f t="shared" si="7"/>
        <v>#VALUE!</v>
      </c>
    </row>
    <row r="24" spans="1:8" ht="15" thickBot="1" x14ac:dyDescent="0.4">
      <c r="A24" s="71">
        <v>7</v>
      </c>
      <c r="B24" s="72">
        <v>1</v>
      </c>
      <c r="C24" s="72" t="s">
        <v>29</v>
      </c>
      <c r="D24" s="73" t="s">
        <v>30</v>
      </c>
      <c r="E24" s="54"/>
      <c r="F24" s="54">
        <f t="shared" si="6"/>
        <v>0</v>
      </c>
      <c r="G24" s="55" t="s">
        <v>11</v>
      </c>
      <c r="H24" s="56" t="e">
        <f t="shared" si="7"/>
        <v>#VALUE!</v>
      </c>
    </row>
    <row r="25" spans="1:8" s="9" customFormat="1" ht="15" customHeight="1" thickBot="1" x14ac:dyDescent="0.4">
      <c r="A25" s="35"/>
      <c r="B25" s="39"/>
      <c r="C25" s="36"/>
      <c r="D25" s="40" t="s">
        <v>20</v>
      </c>
      <c r="E25" s="59">
        <f>SUM(F18:F24)</f>
        <v>0</v>
      </c>
      <c r="F25" s="60"/>
      <c r="G25" s="60" t="e">
        <f>SUM(H18:H24)</f>
        <v>#VALUE!</v>
      </c>
      <c r="H25" s="61"/>
    </row>
    <row r="26" spans="1:8" s="9" customFormat="1" ht="15" customHeight="1" x14ac:dyDescent="0.35">
      <c r="A26" s="10"/>
      <c r="B26" s="33"/>
      <c r="C26" s="11"/>
      <c r="D26" s="12"/>
      <c r="E26" s="13"/>
      <c r="F26" s="13"/>
      <c r="G26" s="13"/>
      <c r="H26" s="13"/>
    </row>
    <row r="27" spans="1:8" ht="19" thickBot="1" x14ac:dyDescent="0.4">
      <c r="A27" s="10"/>
      <c r="B27" s="33"/>
      <c r="C27" s="11"/>
      <c r="D27" s="12"/>
      <c r="E27" s="13"/>
      <c r="F27" s="13"/>
      <c r="G27" s="13"/>
      <c r="H27" s="13"/>
    </row>
    <row r="28" spans="1:8" ht="65.150000000000006" customHeight="1" thickBot="1" x14ac:dyDescent="0.4">
      <c r="A28" s="18" t="s">
        <v>12</v>
      </c>
      <c r="B28" s="31" t="s">
        <v>13</v>
      </c>
      <c r="C28" s="19" t="s">
        <v>14</v>
      </c>
      <c r="D28" s="41" t="s">
        <v>44</v>
      </c>
      <c r="E28" s="20" t="s">
        <v>3</v>
      </c>
      <c r="F28" s="20" t="s">
        <v>4</v>
      </c>
      <c r="G28" s="21" t="s">
        <v>1</v>
      </c>
      <c r="H28" s="22" t="s">
        <v>2</v>
      </c>
    </row>
    <row r="29" spans="1:8" s="9" customFormat="1" ht="15" customHeight="1" x14ac:dyDescent="0.35">
      <c r="A29" s="37">
        <v>1</v>
      </c>
      <c r="B29" s="49">
        <v>20</v>
      </c>
      <c r="C29" s="44" t="s">
        <v>16</v>
      </c>
      <c r="D29" s="79" t="s">
        <v>42</v>
      </c>
      <c r="E29" s="80">
        <v>80</v>
      </c>
      <c r="F29" s="47">
        <f t="shared" ref="F29:F30" si="8">SUM(E29*B29)</f>
        <v>1600</v>
      </c>
      <c r="G29" s="14" t="s">
        <v>11</v>
      </c>
      <c r="H29" s="16" t="e">
        <f t="shared" ref="H29:H30" si="9">B29*G29</f>
        <v>#VALUE!</v>
      </c>
    </row>
    <row r="30" spans="1:8" ht="15" thickBot="1" x14ac:dyDescent="0.4">
      <c r="A30" s="50">
        <v>2</v>
      </c>
      <c r="B30" s="49">
        <v>10</v>
      </c>
      <c r="C30" s="44" t="s">
        <v>16</v>
      </c>
      <c r="D30" s="81" t="s">
        <v>43</v>
      </c>
      <c r="E30" s="82">
        <v>640</v>
      </c>
      <c r="F30" s="48">
        <f t="shared" si="8"/>
        <v>6400</v>
      </c>
      <c r="G30" s="2" t="s">
        <v>11</v>
      </c>
      <c r="H30" s="17" t="e">
        <f t="shared" si="9"/>
        <v>#VALUE!</v>
      </c>
    </row>
    <row r="31" spans="1:8" ht="19" thickBot="1" x14ac:dyDescent="0.4">
      <c r="A31" s="27"/>
      <c r="B31" s="32"/>
      <c r="C31" s="28"/>
      <c r="D31" s="40" t="s">
        <v>17</v>
      </c>
      <c r="E31" s="59">
        <f>SUM(F29:F30)</f>
        <v>8000</v>
      </c>
      <c r="F31" s="60"/>
      <c r="G31" s="60" t="e">
        <f>SUM(H29:H30)</f>
        <v>#VALUE!</v>
      </c>
      <c r="H31" s="61"/>
    </row>
    <row r="32" spans="1:8" ht="19" thickBot="1" x14ac:dyDescent="0.4">
      <c r="A32" s="27"/>
      <c r="B32" s="32"/>
      <c r="C32" s="28"/>
      <c r="D32" s="29" t="s">
        <v>5</v>
      </c>
      <c r="E32" s="59"/>
      <c r="F32" s="60"/>
      <c r="G32" s="60" t="e">
        <f>G15+G25+G31</f>
        <v>#VALUE!</v>
      </c>
      <c r="H32" s="61"/>
    </row>
    <row r="33" spans="1:8" ht="18.5" x14ac:dyDescent="0.35">
      <c r="A33" s="23"/>
      <c r="B33" s="34"/>
      <c r="C33" s="24"/>
      <c r="D33" s="25"/>
      <c r="E33" s="26"/>
      <c r="F33" s="26"/>
      <c r="G33" s="26"/>
      <c r="H33" s="26"/>
    </row>
    <row r="34" spans="1:8" x14ac:dyDescent="0.35">
      <c r="A34" s="65" t="s">
        <v>15</v>
      </c>
      <c r="B34" s="65"/>
      <c r="C34" s="65"/>
      <c r="D34" s="65"/>
      <c r="E34" s="65"/>
      <c r="F34" s="65"/>
      <c r="G34" s="65"/>
      <c r="H34" s="65"/>
    </row>
    <row r="35" spans="1:8" x14ac:dyDescent="0.35">
      <c r="A35" s="5"/>
    </row>
    <row r="36" spans="1:8" x14ac:dyDescent="0.35">
      <c r="A36" s="7" t="s">
        <v>0</v>
      </c>
      <c r="B36" s="64" t="s">
        <v>8</v>
      </c>
      <c r="C36" s="64"/>
      <c r="D36" s="64"/>
      <c r="G36" s="8" t="s">
        <v>7</v>
      </c>
    </row>
    <row r="43" spans="1:8" x14ac:dyDescent="0.35">
      <c r="D43" s="63" t="s">
        <v>6</v>
      </c>
      <c r="E43" s="63"/>
      <c r="F43" s="63"/>
      <c r="G43" s="63"/>
      <c r="H43" s="63"/>
    </row>
    <row r="44" spans="1:8" x14ac:dyDescent="0.35">
      <c r="D44" s="62" t="s">
        <v>9</v>
      </c>
      <c r="E44" s="62"/>
      <c r="F44" s="62"/>
      <c r="G44" s="62"/>
      <c r="H44" s="62"/>
    </row>
    <row r="45" spans="1:8" x14ac:dyDescent="0.35">
      <c r="D45" s="62" t="s">
        <v>10</v>
      </c>
      <c r="E45" s="62"/>
      <c r="F45" s="62"/>
      <c r="G45" s="62"/>
      <c r="H45" s="62"/>
    </row>
    <row r="1041366" spans="1:8" x14ac:dyDescent="0.35">
      <c r="A1041366" s="1"/>
      <c r="C1041366" s="1"/>
      <c r="E1041366" s="1"/>
      <c r="F1041366" s="6">
        <f>SUM(F2:F1041365)</f>
        <v>8000</v>
      </c>
      <c r="G1041366" s="1"/>
      <c r="H1041366" s="1"/>
    </row>
  </sheetData>
  <sheetProtection selectLockedCells="1"/>
  <mergeCells count="15">
    <mergeCell ref="D45:H45"/>
    <mergeCell ref="D43:H43"/>
    <mergeCell ref="D44:H44"/>
    <mergeCell ref="E15:F15"/>
    <mergeCell ref="G15:H15"/>
    <mergeCell ref="E25:F25"/>
    <mergeCell ref="G25:H25"/>
    <mergeCell ref="B36:D36"/>
    <mergeCell ref="A34:H34"/>
    <mergeCell ref="A2:H2"/>
    <mergeCell ref="A3:H3"/>
    <mergeCell ref="E31:F31"/>
    <mergeCell ref="G31:H31"/>
    <mergeCell ref="E32:F32"/>
    <mergeCell ref="G32:H32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C0BA33-9A04-400F-BE4F-4E38DA51F5B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2023-05-09T09:59:21Z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