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4_2023_SAP_Duben_1_pol\"/>
    </mc:Choice>
  </mc:AlternateContent>
  <xr:revisionPtr revIDLastSave="2" documentId="14_{60FA61A1-9625-484D-9687-1E400E398F9E}" xr6:coauthVersionLast="36" xr6:coauthVersionMax="36" xr10:uidLastSave="{09A8EE2C-4317-4F3D-8219-D0F663C0C99A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27" i="1" l="1"/>
  <c r="I25" i="1"/>
  <c r="G25" i="1"/>
  <c r="I24" i="1"/>
  <c r="G24" i="1"/>
  <c r="I23" i="1"/>
  <c r="G23" i="1"/>
  <c r="G21" i="1"/>
  <c r="I21" i="1"/>
  <c r="G22" i="1"/>
  <c r="I22" i="1"/>
  <c r="G13" i="1" l="1"/>
  <c r="I13" i="1"/>
  <c r="G11" i="1"/>
  <c r="I11" i="1"/>
  <c r="I14" i="1" l="1"/>
  <c r="G14" i="1"/>
  <c r="I12" i="1"/>
  <c r="G12" i="1"/>
  <c r="I16" i="1"/>
  <c r="G16" i="1"/>
  <c r="I15" i="1"/>
  <c r="G15" i="1"/>
  <c r="I10" i="1"/>
  <c r="G10" i="1"/>
  <c r="I9" i="1"/>
  <c r="G9" i="1"/>
  <c r="I8" i="1"/>
  <c r="G8" i="1"/>
  <c r="I7" i="1"/>
  <c r="G7" i="1"/>
  <c r="G26" i="1" l="1"/>
  <c r="G18" i="1"/>
  <c r="I18" i="1"/>
  <c r="I20" i="1" l="1"/>
  <c r="G20" i="1"/>
  <c r="I19" i="1"/>
  <c r="G19" i="1"/>
  <c r="I17" i="1" l="1"/>
  <c r="G17" i="1"/>
</calcChain>
</file>

<file path=xl/sharedStrings.xml><?xml version="1.0" encoding="utf-8"?>
<sst xmlns="http://schemas.openxmlformats.org/spreadsheetml/2006/main" count="181" uniqueCount="72">
  <si>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</si>
  <si>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</si>
  <si>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</si>
  <si>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</si>
  <si>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</si>
  <si>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</si>
  <si>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</si>
  <si>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</si>
  <si>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</si>
  <si>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</si>
  <si>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</si>
  <si>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</si>
  <si>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</si>
  <si>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</si>
  <si>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</si>
  <si>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</si>
  <si>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</si>
  <si>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</si>
  <si>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</si>
  <si>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</si>
  <si>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</si>
  <si>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</si>
  <si>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</si>
  <si>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</si>
  <si>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</si>
  <si>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</si>
  <si>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</si>
  <si>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</si>
  <si>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</si>
  <si>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</si>
  <si>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</si>
  <si>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DNS_LCD_ATYP</t>
  </si>
  <si>
    <t>17. listopadu</t>
  </si>
  <si>
    <t>2172/15</t>
  </si>
  <si>
    <t>708 00</t>
  </si>
  <si>
    <t>Ostrava-Poruba</t>
  </si>
  <si>
    <t>Studentská</t>
  </si>
  <si>
    <t>6231/1B</t>
  </si>
  <si>
    <t>DNS_PC_ typ_B</t>
  </si>
  <si>
    <t>DNS_NB15"_typ_B</t>
  </si>
  <si>
    <t>DNS_LCD27" Výškově stavitelný</t>
  </si>
  <si>
    <t>17. listopadu</t>
  </si>
  <si>
    <t>Fak. elektrotechniky a informatiky</t>
  </si>
  <si>
    <t>Ekonomická fakulta</t>
  </si>
  <si>
    <t>Sokolská</t>
  </si>
  <si>
    <t>33</t>
  </si>
  <si>
    <t>702 00</t>
  </si>
  <si>
    <t>Ostrava</t>
  </si>
  <si>
    <t>DNS_TABLET_ATYP</t>
  </si>
  <si>
    <t>DNS_LCD24" Výškově stavitelný</t>
  </si>
  <si>
    <t>Rektorát</t>
  </si>
  <si>
    <t>Michaela Vašutová 
michaela.vasutova@vsb.cz
+420596999450</t>
  </si>
  <si>
    <t>Hana Havlenová 
hana.havlenova@vsb.cz
+420597322179</t>
  </si>
  <si>
    <t>DNS_LCD27"_4K</t>
  </si>
  <si>
    <t>DNS_TISK multi barva</t>
  </si>
  <si>
    <t>DNS_LCD24"</t>
  </si>
  <si>
    <t/>
  </si>
  <si>
    <t>Simona Gavendová 
simona.gavendova@vsb.cz
+420597329313</t>
  </si>
  <si>
    <t>Pavlína Lyčková 
pavlina.lyckova@vsb.cz
+420597325334</t>
  </si>
  <si>
    <t>Ing. Jaroslav Burdík 
jaroslav.burdik@vsb.cz
+420597326066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</si>
  <si>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14/2023</t>
    </r>
  </si>
  <si>
    <t xml:space="preserve">Bc. Pavla Šimelová
pavla.simelova@vsb.cz
+420 596 993 323 </t>
  </si>
  <si>
    <t>IT4I</t>
  </si>
  <si>
    <t>2172/14</t>
  </si>
  <si>
    <t>707 00</t>
  </si>
  <si>
    <t xml:space="preserve">Vladěna Hlavatá 
vladena.hlavata@vsb.cz
+420 596 999 586
</t>
  </si>
  <si>
    <t>DNS_TISK_ATYP</t>
  </si>
  <si>
    <t xml:space="preserve">Jana Hahnová
jana.hahnova@vsb.cz
+420 596 994 502 </t>
  </si>
  <si>
    <t>Fakuleta strojní</t>
  </si>
  <si>
    <t>2172/16</t>
  </si>
  <si>
    <t>709 00</t>
  </si>
  <si>
    <t>DNS_TISK multi_ATYP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</si>
</sst>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NumberFormat="1" applyBorder="1" applyAlignment="1">
      <alignment vertical="center"/>
    </xf>
    <xf numFmtId="0" fontId="0" fillId="4" borderId="13" xfId="0" applyNumberForma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5"/>
  <sheetViews>
    <sheetView tabSelected="1" zoomScale="90" zoomScaleNormal="90" workbookViewId="0">
      <selection activeCell="F16" sqref="F16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6.26953125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30" ht="18.5" x14ac:dyDescent="0.25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30" ht="24" customHeight="1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83" t="s">
        <v>2</v>
      </c>
      <c r="B5" s="85" t="s">
        <v>3</v>
      </c>
      <c r="C5" s="87" t="s">
        <v>4</v>
      </c>
      <c r="D5" s="91" t="s">
        <v>5</v>
      </c>
      <c r="E5" s="91" t="s">
        <v>6</v>
      </c>
      <c r="F5" s="93" t="s">
        <v>7</v>
      </c>
      <c r="G5" s="94"/>
      <c r="H5" s="93" t="s">
        <v>8</v>
      </c>
      <c r="I5" s="94"/>
      <c r="J5" s="3" t="s">
        <v>9</v>
      </c>
      <c r="K5" s="91" t="s">
        <v>10</v>
      </c>
      <c r="L5" s="87" t="s">
        <v>11</v>
      </c>
      <c r="M5" s="3" t="s">
        <v>12</v>
      </c>
      <c r="N5" s="87" t="s">
        <v>13</v>
      </c>
      <c r="O5" s="89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84"/>
      <c r="B6" s="86"/>
      <c r="C6" s="88"/>
      <c r="D6" s="92"/>
      <c r="E6" s="92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92"/>
      <c r="L6" s="88"/>
      <c r="M6" s="35" t="s">
        <v>18</v>
      </c>
      <c r="N6" s="88"/>
      <c r="O6" s="9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78">
        <v>60005551</v>
      </c>
      <c r="B7" s="54">
        <v>10</v>
      </c>
      <c r="C7" s="46" t="s">
        <v>30</v>
      </c>
      <c r="D7" s="47">
        <v>4</v>
      </c>
      <c r="E7" s="46" t="s">
        <v>29</v>
      </c>
      <c r="F7" s="48">
        <v>29000</v>
      </c>
      <c r="G7" s="48">
        <f t="shared" ref="G7:G16" si="0">D7*F7</f>
        <v>116000</v>
      </c>
      <c r="H7" s="49" t="s">
        <v>19</v>
      </c>
      <c r="I7" s="50" t="e">
        <f t="shared" ref="I7:I16" si="1">H7*D7</f>
        <v>#VALUE!</v>
      </c>
      <c r="J7" s="74" t="s">
        <v>65</v>
      </c>
      <c r="K7" s="74" t="s">
        <v>62</v>
      </c>
      <c r="L7" s="74" t="s">
        <v>36</v>
      </c>
      <c r="M7" s="74" t="s">
        <v>37</v>
      </c>
      <c r="N7" s="74" t="s">
        <v>34</v>
      </c>
      <c r="O7" s="76" t="s">
        <v>35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79"/>
      <c r="B8" s="55">
        <v>20</v>
      </c>
      <c r="C8" s="44" t="s">
        <v>39</v>
      </c>
      <c r="D8" s="45">
        <v>1</v>
      </c>
      <c r="E8" s="44" t="s">
        <v>29</v>
      </c>
      <c r="F8" s="24">
        <v>27000</v>
      </c>
      <c r="G8" s="24">
        <f t="shared" si="0"/>
        <v>27000</v>
      </c>
      <c r="H8" s="25" t="s">
        <v>19</v>
      </c>
      <c r="I8" s="33" t="e">
        <f t="shared" si="1"/>
        <v>#VALUE!</v>
      </c>
      <c r="J8" s="75"/>
      <c r="K8" s="75" t="s">
        <v>56</v>
      </c>
      <c r="L8" s="75" t="s">
        <v>36</v>
      </c>
      <c r="M8" s="75" t="s">
        <v>37</v>
      </c>
      <c r="N8" s="75" t="s">
        <v>34</v>
      </c>
      <c r="O8" s="77" t="s">
        <v>35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79"/>
      <c r="B9" s="55">
        <v>30</v>
      </c>
      <c r="C9" s="44" t="s">
        <v>53</v>
      </c>
      <c r="D9" s="45">
        <v>1</v>
      </c>
      <c r="E9" s="44" t="s">
        <v>29</v>
      </c>
      <c r="F9" s="24">
        <v>9000</v>
      </c>
      <c r="G9" s="24">
        <f t="shared" si="0"/>
        <v>9000</v>
      </c>
      <c r="H9" s="25" t="s">
        <v>19</v>
      </c>
      <c r="I9" s="33" t="e">
        <f t="shared" si="1"/>
        <v>#VALUE!</v>
      </c>
      <c r="J9" s="75"/>
      <c r="K9" s="75" t="s">
        <v>56</v>
      </c>
      <c r="L9" s="75" t="s">
        <v>36</v>
      </c>
      <c r="M9" s="75" t="s">
        <v>37</v>
      </c>
      <c r="N9" s="75" t="s">
        <v>34</v>
      </c>
      <c r="O9" s="77" t="s">
        <v>35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79"/>
      <c r="B10" s="55">
        <v>40</v>
      </c>
      <c r="C10" s="44" t="s">
        <v>40</v>
      </c>
      <c r="D10" s="45">
        <v>1</v>
      </c>
      <c r="E10" s="44" t="s">
        <v>29</v>
      </c>
      <c r="F10" s="24">
        <v>6000</v>
      </c>
      <c r="G10" s="24">
        <f t="shared" si="0"/>
        <v>6000</v>
      </c>
      <c r="H10" s="25" t="s">
        <v>19</v>
      </c>
      <c r="I10" s="33" t="e">
        <f t="shared" si="1"/>
        <v>#VALUE!</v>
      </c>
      <c r="J10" s="75"/>
      <c r="K10" s="75" t="s">
        <v>56</v>
      </c>
      <c r="L10" s="75" t="s">
        <v>36</v>
      </c>
      <c r="M10" s="75" t="s">
        <v>37</v>
      </c>
      <c r="N10" s="75" t="s">
        <v>34</v>
      </c>
      <c r="O10" s="77" t="s">
        <v>35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71">
        <v>60005552</v>
      </c>
      <c r="B11" s="55">
        <v>10</v>
      </c>
      <c r="C11" s="44" t="s">
        <v>30</v>
      </c>
      <c r="D11" s="45">
        <v>1</v>
      </c>
      <c r="E11" s="44" t="s">
        <v>29</v>
      </c>
      <c r="F11" s="24">
        <v>29000</v>
      </c>
      <c r="G11" s="24">
        <f t="shared" ref="G11" si="2">D11*F11</f>
        <v>29000</v>
      </c>
      <c r="H11" s="25" t="s">
        <v>19</v>
      </c>
      <c r="I11" s="33" t="e">
        <f t="shared" ref="I11" si="3">H11*D11</f>
        <v>#VALUE!</v>
      </c>
      <c r="J11" s="52" t="s">
        <v>61</v>
      </c>
      <c r="K11" s="52">
        <v>9400</v>
      </c>
      <c r="L11" s="42" t="s">
        <v>32</v>
      </c>
      <c r="M11" s="42" t="s">
        <v>63</v>
      </c>
      <c r="N11" s="42" t="s">
        <v>64</v>
      </c>
      <c r="O11" s="43" t="s">
        <v>35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6">
        <v>60005553</v>
      </c>
      <c r="B12" s="55">
        <v>10</v>
      </c>
      <c r="C12" s="44" t="s">
        <v>30</v>
      </c>
      <c r="D12" s="45">
        <v>2</v>
      </c>
      <c r="E12" s="44" t="s">
        <v>29</v>
      </c>
      <c r="F12" s="24">
        <v>41900</v>
      </c>
      <c r="G12" s="24">
        <f t="shared" ref="G12:G14" si="4">D12*F12</f>
        <v>83800</v>
      </c>
      <c r="H12" s="25" t="s">
        <v>19</v>
      </c>
      <c r="I12" s="33" t="e">
        <f t="shared" ref="I12:I14" si="5">H12*D12</f>
        <v>#VALUE!</v>
      </c>
      <c r="J12" s="53" t="s">
        <v>57</v>
      </c>
      <c r="K12" s="42" t="s">
        <v>50</v>
      </c>
      <c r="L12" s="42" t="s">
        <v>32</v>
      </c>
      <c r="M12" s="42" t="s">
        <v>33</v>
      </c>
      <c r="N12" s="42" t="s">
        <v>34</v>
      </c>
      <c r="O12" s="43" t="s">
        <v>35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71">
        <v>60005554</v>
      </c>
      <c r="B13" s="55">
        <v>10</v>
      </c>
      <c r="C13" s="44" t="s">
        <v>66</v>
      </c>
      <c r="D13" s="45">
        <v>1</v>
      </c>
      <c r="E13" s="44" t="s">
        <v>29</v>
      </c>
      <c r="F13" s="24">
        <v>6000</v>
      </c>
      <c r="G13" s="24">
        <f t="shared" ref="G13" si="6">D13*F13</f>
        <v>6000</v>
      </c>
      <c r="H13" s="25" t="s">
        <v>19</v>
      </c>
      <c r="I13" s="33" t="e">
        <f t="shared" ref="I13" si="7">H13*D13</f>
        <v>#VALUE!</v>
      </c>
      <c r="J13" s="53" t="s">
        <v>67</v>
      </c>
      <c r="K13" s="42" t="s">
        <v>68</v>
      </c>
      <c r="L13" s="42" t="s">
        <v>32</v>
      </c>
      <c r="M13" s="42" t="s">
        <v>69</v>
      </c>
      <c r="N13" s="42" t="s">
        <v>70</v>
      </c>
      <c r="O13" s="43" t="s">
        <v>35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71">
        <v>60005555</v>
      </c>
      <c r="B14" s="55">
        <v>10</v>
      </c>
      <c r="C14" s="44" t="s">
        <v>30</v>
      </c>
      <c r="D14" s="45">
        <v>1</v>
      </c>
      <c r="E14" s="44" t="s">
        <v>29</v>
      </c>
      <c r="F14" s="24">
        <v>44000</v>
      </c>
      <c r="G14" s="24">
        <f t="shared" si="4"/>
        <v>44000</v>
      </c>
      <c r="H14" s="25" t="s">
        <v>19</v>
      </c>
      <c r="I14" s="33" t="e">
        <f t="shared" si="5"/>
        <v>#VALUE!</v>
      </c>
      <c r="J14" s="53" t="s">
        <v>51</v>
      </c>
      <c r="K14" s="42" t="s">
        <v>50</v>
      </c>
      <c r="L14" s="42" t="s">
        <v>32</v>
      </c>
      <c r="M14" s="42" t="s">
        <v>33</v>
      </c>
      <c r="N14" s="42" t="s">
        <v>34</v>
      </c>
      <c r="O14" s="43" t="s">
        <v>35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79">
        <v>60005556</v>
      </c>
      <c r="B15" s="55">
        <v>10</v>
      </c>
      <c r="C15" s="44" t="s">
        <v>48</v>
      </c>
      <c r="D15" s="45">
        <v>2</v>
      </c>
      <c r="E15" s="44" t="s">
        <v>29</v>
      </c>
      <c r="F15" s="24">
        <v>9000</v>
      </c>
      <c r="G15" s="24">
        <f t="shared" si="0"/>
        <v>18000</v>
      </c>
      <c r="H15" s="25" t="s">
        <v>19</v>
      </c>
      <c r="I15" s="33" t="e">
        <f t="shared" si="1"/>
        <v>#VALUE!</v>
      </c>
      <c r="J15" s="72" t="s">
        <v>59</v>
      </c>
      <c r="K15" s="72" t="s">
        <v>42</v>
      </c>
      <c r="L15" s="72" t="s">
        <v>41</v>
      </c>
      <c r="M15" s="72" t="s">
        <v>33</v>
      </c>
      <c r="N15" s="72" t="s">
        <v>34</v>
      </c>
      <c r="O15" s="73" t="s">
        <v>35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9"/>
      <c r="B16" s="55">
        <v>20</v>
      </c>
      <c r="C16" s="44" t="s">
        <v>38</v>
      </c>
      <c r="D16" s="45">
        <v>1</v>
      </c>
      <c r="E16" s="44" t="s">
        <v>29</v>
      </c>
      <c r="F16" s="24">
        <v>22500</v>
      </c>
      <c r="G16" s="24">
        <f t="shared" si="0"/>
        <v>22500</v>
      </c>
      <c r="H16" s="25" t="s">
        <v>19</v>
      </c>
      <c r="I16" s="33" t="e">
        <f t="shared" si="1"/>
        <v>#VALUE!</v>
      </c>
      <c r="J16" s="72"/>
      <c r="K16" s="72" t="s">
        <v>42</v>
      </c>
      <c r="L16" s="72" t="s">
        <v>41</v>
      </c>
      <c r="M16" s="72" t="s">
        <v>33</v>
      </c>
      <c r="N16" s="72" t="s">
        <v>34</v>
      </c>
      <c r="O16" s="73" t="s">
        <v>35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9"/>
      <c r="B17" s="55">
        <v>30</v>
      </c>
      <c r="C17" s="44" t="s">
        <v>55</v>
      </c>
      <c r="D17" s="45">
        <v>1</v>
      </c>
      <c r="E17" s="44" t="s">
        <v>29</v>
      </c>
      <c r="F17" s="24">
        <v>4000</v>
      </c>
      <c r="G17" s="24">
        <f t="shared" ref="G17:G20" si="8">D17*F17</f>
        <v>4000</v>
      </c>
      <c r="H17" s="25" t="s">
        <v>19</v>
      </c>
      <c r="I17" s="33" t="e">
        <f t="shared" ref="I17:I20" si="9">H17*D17</f>
        <v>#VALUE!</v>
      </c>
      <c r="J17" s="72"/>
      <c r="K17" s="72" t="s">
        <v>42</v>
      </c>
      <c r="L17" s="72" t="s">
        <v>41</v>
      </c>
      <c r="M17" s="72" t="s">
        <v>33</v>
      </c>
      <c r="N17" s="72" t="s">
        <v>34</v>
      </c>
      <c r="O17" s="73" t="s">
        <v>35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9"/>
      <c r="B18" s="55">
        <v>40</v>
      </c>
      <c r="C18" s="44" t="s">
        <v>49</v>
      </c>
      <c r="D18" s="45">
        <v>1</v>
      </c>
      <c r="E18" s="44" t="s">
        <v>29</v>
      </c>
      <c r="F18" s="24">
        <v>5000</v>
      </c>
      <c r="G18" s="24">
        <f t="shared" ref="G18" si="10">D18*F18</f>
        <v>5000</v>
      </c>
      <c r="H18" s="25" t="s">
        <v>19</v>
      </c>
      <c r="I18" s="33" t="e">
        <f t="shared" ref="I18" si="11">H18*D18</f>
        <v>#VALUE!</v>
      </c>
      <c r="J18" s="72"/>
      <c r="K18" s="72" t="s">
        <v>42</v>
      </c>
      <c r="L18" s="72" t="s">
        <v>41</v>
      </c>
      <c r="M18" s="72" t="s">
        <v>33</v>
      </c>
      <c r="N18" s="72" t="s">
        <v>34</v>
      </c>
      <c r="O18" s="73" t="s">
        <v>35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6">
        <v>60005557</v>
      </c>
      <c r="B19" s="55">
        <v>10</v>
      </c>
      <c r="C19" s="44" t="s">
        <v>30</v>
      </c>
      <c r="D19" s="45">
        <v>1</v>
      </c>
      <c r="E19" s="44" t="s">
        <v>29</v>
      </c>
      <c r="F19" s="24">
        <v>51000</v>
      </c>
      <c r="G19" s="24">
        <f t="shared" si="8"/>
        <v>51000</v>
      </c>
      <c r="H19" s="25" t="s">
        <v>19</v>
      </c>
      <c r="I19" s="33" t="e">
        <f t="shared" si="9"/>
        <v>#VALUE!</v>
      </c>
      <c r="J19" s="102" t="s">
        <v>52</v>
      </c>
      <c r="K19" s="102" t="s">
        <v>43</v>
      </c>
      <c r="L19" s="102" t="s">
        <v>44</v>
      </c>
      <c r="M19" s="102" t="s">
        <v>45</v>
      </c>
      <c r="N19" s="102" t="s">
        <v>46</v>
      </c>
      <c r="O19" s="104" t="s">
        <v>47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6">
        <v>60005558</v>
      </c>
      <c r="B20" s="55">
        <v>10</v>
      </c>
      <c r="C20" s="44" t="s">
        <v>30</v>
      </c>
      <c r="D20" s="45">
        <v>1</v>
      </c>
      <c r="E20" s="44" t="s">
        <v>29</v>
      </c>
      <c r="F20" s="24">
        <v>41000</v>
      </c>
      <c r="G20" s="24">
        <f t="shared" si="8"/>
        <v>41000</v>
      </c>
      <c r="H20" s="25" t="s">
        <v>19</v>
      </c>
      <c r="I20" s="33" t="e">
        <f t="shared" si="9"/>
        <v>#VALUE!</v>
      </c>
      <c r="J20" s="103"/>
      <c r="K20" s="103" t="s">
        <v>43</v>
      </c>
      <c r="L20" s="103" t="s">
        <v>44</v>
      </c>
      <c r="M20" s="103" t="s">
        <v>45</v>
      </c>
      <c r="N20" s="103" t="s">
        <v>46</v>
      </c>
      <c r="O20" s="105" t="s">
        <v>47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6">
        <v>60005559</v>
      </c>
      <c r="B21" s="63"/>
      <c r="C21" s="64" t="s">
        <v>71</v>
      </c>
      <c r="D21" s="65">
        <v>1</v>
      </c>
      <c r="E21" s="64" t="s">
        <v>29</v>
      </c>
      <c r="F21" s="24">
        <v>9000</v>
      </c>
      <c r="G21" s="24">
        <f t="shared" ref="G21:G25" si="12">D21*F21</f>
        <v>9000</v>
      </c>
      <c r="H21" s="25" t="s">
        <v>19</v>
      </c>
      <c r="I21" s="33" t="e">
        <f t="shared" ref="I21:I25" si="13">H21*D21</f>
        <v>#VALUE!</v>
      </c>
      <c r="J21" s="103"/>
      <c r="K21" s="103"/>
      <c r="L21" s="103"/>
      <c r="M21" s="103"/>
      <c r="N21" s="103"/>
      <c r="O21" s="105"/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62">
        <v>60005560</v>
      </c>
      <c r="B22" s="69"/>
      <c r="C22" s="64" t="s">
        <v>30</v>
      </c>
      <c r="D22" s="65">
        <v>1</v>
      </c>
      <c r="E22" s="64" t="s">
        <v>29</v>
      </c>
      <c r="F22" s="66">
        <v>33000</v>
      </c>
      <c r="G22" s="66">
        <f t="shared" si="12"/>
        <v>33000</v>
      </c>
      <c r="H22" s="67" t="s">
        <v>19</v>
      </c>
      <c r="I22" s="68" t="e">
        <f t="shared" si="13"/>
        <v>#VALUE!</v>
      </c>
      <c r="J22" s="103"/>
      <c r="K22" s="103"/>
      <c r="L22" s="103"/>
      <c r="M22" s="103"/>
      <c r="N22" s="103"/>
      <c r="O22" s="105"/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9">
        <v>60005561</v>
      </c>
      <c r="B23" s="55">
        <v>10</v>
      </c>
      <c r="C23" s="44" t="s">
        <v>54</v>
      </c>
      <c r="D23" s="45">
        <v>1</v>
      </c>
      <c r="E23" s="44" t="s">
        <v>29</v>
      </c>
      <c r="F23" s="24">
        <v>13000</v>
      </c>
      <c r="G23" s="24">
        <f t="shared" si="12"/>
        <v>13000</v>
      </c>
      <c r="H23" s="25" t="s">
        <v>19</v>
      </c>
      <c r="I23" s="33" t="e">
        <f t="shared" si="13"/>
        <v>#VALUE!</v>
      </c>
      <c r="J23" s="75" t="s">
        <v>58</v>
      </c>
      <c r="K23" s="75" t="s">
        <v>50</v>
      </c>
      <c r="L23" s="75" t="s">
        <v>32</v>
      </c>
      <c r="M23" s="75" t="s">
        <v>33</v>
      </c>
      <c r="N23" s="75" t="s">
        <v>34</v>
      </c>
      <c r="O23" s="77" t="s">
        <v>35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9"/>
      <c r="B24" s="55">
        <v>20</v>
      </c>
      <c r="C24" s="44" t="s">
        <v>30</v>
      </c>
      <c r="D24" s="45">
        <v>1</v>
      </c>
      <c r="E24" s="44" t="s">
        <v>29</v>
      </c>
      <c r="F24" s="24">
        <v>52000</v>
      </c>
      <c r="G24" s="24">
        <f t="shared" si="12"/>
        <v>52000</v>
      </c>
      <c r="H24" s="25" t="s">
        <v>19</v>
      </c>
      <c r="I24" s="33" t="e">
        <f t="shared" si="13"/>
        <v>#VALUE!</v>
      </c>
      <c r="J24" s="75"/>
      <c r="K24" s="75" t="s">
        <v>50</v>
      </c>
      <c r="L24" s="75" t="s">
        <v>32</v>
      </c>
      <c r="M24" s="75" t="s">
        <v>33</v>
      </c>
      <c r="N24" s="75" t="s">
        <v>34</v>
      </c>
      <c r="O24" s="77" t="s">
        <v>35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106"/>
      <c r="B25" s="70">
        <v>30</v>
      </c>
      <c r="C25" s="57" t="s">
        <v>31</v>
      </c>
      <c r="D25" s="58">
        <v>1</v>
      </c>
      <c r="E25" s="57" t="s">
        <v>29</v>
      </c>
      <c r="F25" s="59">
        <v>15000</v>
      </c>
      <c r="G25" s="59">
        <f t="shared" si="12"/>
        <v>15000</v>
      </c>
      <c r="H25" s="60" t="s">
        <v>19</v>
      </c>
      <c r="I25" s="61" t="e">
        <f t="shared" si="13"/>
        <v>#VALUE!</v>
      </c>
      <c r="J25" s="107"/>
      <c r="K25" s="107" t="s">
        <v>50</v>
      </c>
      <c r="L25" s="107" t="s">
        <v>32</v>
      </c>
      <c r="M25" s="107" t="s">
        <v>33</v>
      </c>
      <c r="N25" s="107" t="s">
        <v>34</v>
      </c>
      <c r="O25" s="108" t="s">
        <v>35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5" thickTop="1" thickBot="1" x14ac:dyDescent="0.3">
      <c r="A26" s="100" t="s">
        <v>20</v>
      </c>
      <c r="B26" s="101"/>
      <c r="C26" s="101"/>
      <c r="D26" s="101"/>
      <c r="E26" s="101"/>
      <c r="F26" s="101"/>
      <c r="G26" s="36">
        <f>SUM(G7:G25)</f>
        <v>584300</v>
      </c>
      <c r="H26" s="23"/>
      <c r="I26" s="23"/>
      <c r="J26" s="23"/>
      <c r="K26" s="27"/>
      <c r="L26" s="13"/>
      <c r="M26" s="13"/>
      <c r="N26" s="13"/>
      <c r="O26" s="39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5" thickTop="1" thickBot="1" x14ac:dyDescent="0.3">
      <c r="A27" s="97" t="s">
        <v>21</v>
      </c>
      <c r="B27" s="98"/>
      <c r="C27" s="98"/>
      <c r="D27" s="98"/>
      <c r="E27" s="98"/>
      <c r="F27" s="98"/>
      <c r="G27" s="98"/>
      <c r="H27" s="99"/>
      <c r="I27" s="4" t="e">
        <f>SUM(I7:I25)</f>
        <v>#VALUE!</v>
      </c>
      <c r="J27" s="14"/>
      <c r="K27" s="28"/>
      <c r="L27" s="17"/>
      <c r="M27" s="18"/>
      <c r="N27" s="17"/>
      <c r="O27" s="40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3.5" thickTop="1" thickBot="1" x14ac:dyDescent="0.3">
      <c r="A28" s="8" t="s">
        <v>22</v>
      </c>
      <c r="B28" s="10"/>
      <c r="C28" s="7"/>
      <c r="D28" s="8"/>
      <c r="E28" s="7"/>
      <c r="F28" s="9"/>
      <c r="G28" s="9"/>
      <c r="H28" s="7"/>
      <c r="I28" s="7"/>
      <c r="J28" s="7"/>
      <c r="K28" s="29"/>
      <c r="L28" s="7"/>
      <c r="M28" s="8"/>
      <c r="N28" s="7"/>
      <c r="O28" s="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3" thickBot="1" x14ac:dyDescent="0.3">
      <c r="A29" s="8" t="s">
        <v>23</v>
      </c>
      <c r="B29" s="95" t="s">
        <v>19</v>
      </c>
      <c r="C29" s="96"/>
      <c r="D29" s="96"/>
      <c r="E29" s="96"/>
      <c r="F29" s="10" t="s">
        <v>24</v>
      </c>
      <c r="G29" s="7"/>
      <c r="H29" s="11"/>
      <c r="I29" s="7"/>
      <c r="J29" s="8"/>
      <c r="K29" s="29"/>
      <c r="L29" s="7"/>
      <c r="M29" s="8"/>
      <c r="N29" s="7"/>
      <c r="O29" s="41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ht="23.15" customHeight="1" x14ac:dyDescent="0.25">
      <c r="B30" s="10"/>
      <c r="C30" s="7"/>
      <c r="D30" s="8"/>
      <c r="E30" s="7"/>
      <c r="F30" s="11"/>
      <c r="G30" s="11"/>
      <c r="H30" s="12" t="s">
        <v>25</v>
      </c>
      <c r="I30" s="7"/>
      <c r="J30" s="8"/>
      <c r="K30" s="29"/>
      <c r="L30" s="7"/>
      <c r="M30" s="8"/>
      <c r="N30" s="7"/>
      <c r="O30" s="41"/>
    </row>
    <row r="31" spans="1:130" x14ac:dyDescent="0.25">
      <c r="B31" s="10"/>
      <c r="C31" s="7"/>
      <c r="D31" s="19"/>
      <c r="E31" s="7"/>
      <c r="F31" s="11"/>
      <c r="G31" s="11"/>
      <c r="H31" s="12"/>
      <c r="I31" s="7"/>
      <c r="J31" s="8"/>
      <c r="K31" s="29"/>
      <c r="L31" s="7"/>
      <c r="M31" s="8"/>
      <c r="N31" s="7"/>
      <c r="O31" s="41"/>
    </row>
    <row r="32" spans="1:130" x14ac:dyDescent="0.25">
      <c r="B32" s="10"/>
      <c r="C32" s="7"/>
      <c r="D32" s="19"/>
      <c r="E32" s="7"/>
      <c r="F32" s="11"/>
      <c r="G32" s="9"/>
      <c r="H32" s="12"/>
      <c r="I32" s="7"/>
      <c r="J32" s="8"/>
      <c r="K32" s="29"/>
      <c r="L32" s="7"/>
      <c r="M32" s="8"/>
      <c r="N32" s="7"/>
      <c r="O32" s="41"/>
    </row>
    <row r="33" spans="2:15" x14ac:dyDescent="0.25">
      <c r="B33" s="10"/>
      <c r="C33" s="7"/>
      <c r="D33" s="19"/>
      <c r="E33" s="7"/>
      <c r="F33" s="11"/>
      <c r="G33" s="11"/>
      <c r="H33" s="12"/>
      <c r="I33" s="7"/>
      <c r="J33" s="8"/>
      <c r="K33" s="29"/>
      <c r="L33" s="7"/>
      <c r="M33" s="8"/>
      <c r="N33" s="7"/>
      <c r="O33" s="41"/>
    </row>
    <row r="34" spans="2:15" ht="14.5" x14ac:dyDescent="0.25">
      <c r="B34" s="10"/>
      <c r="C34" s="51"/>
      <c r="D34" s="19"/>
      <c r="E34" s="7"/>
      <c r="F34" s="11"/>
      <c r="G34" s="11"/>
      <c r="H34" s="11"/>
      <c r="I34" s="12"/>
      <c r="J34" s="8"/>
      <c r="K34" s="29"/>
      <c r="L34" s="16"/>
      <c r="M34" s="16"/>
      <c r="N34" s="16"/>
      <c r="O34" s="30"/>
    </row>
    <row r="35" spans="2:15" ht="14.5" x14ac:dyDescent="0.25">
      <c r="B35" s="10"/>
      <c r="C35" s="51"/>
      <c r="D35" s="19"/>
      <c r="E35" s="7"/>
      <c r="F35" s="8"/>
      <c r="G35" s="7"/>
      <c r="H35" s="7"/>
      <c r="I35" s="7"/>
      <c r="J35" s="16" t="s">
        <v>26</v>
      </c>
      <c r="K35" s="30"/>
      <c r="L35" s="15"/>
      <c r="M35" s="15"/>
      <c r="N35" s="15"/>
      <c r="O35" s="31"/>
    </row>
    <row r="36" spans="2:15" x14ac:dyDescent="0.25">
      <c r="B36" s="10"/>
      <c r="C36" s="51"/>
      <c r="D36" s="19"/>
      <c r="E36" s="7"/>
      <c r="F36" s="7"/>
      <c r="G36" s="7"/>
      <c r="H36" s="7"/>
      <c r="I36" s="7"/>
      <c r="J36" s="15" t="s">
        <v>27</v>
      </c>
      <c r="K36" s="31"/>
      <c r="L36" s="15"/>
      <c r="M36" s="15"/>
      <c r="N36" s="15"/>
      <c r="O36" s="31"/>
    </row>
    <row r="37" spans="2:15" x14ac:dyDescent="0.25">
      <c r="B37" s="10"/>
      <c r="C37" s="51"/>
      <c r="D37" s="19"/>
      <c r="E37" s="7"/>
      <c r="F37" s="7"/>
      <c r="G37" s="7"/>
      <c r="H37" s="7"/>
      <c r="I37" s="7"/>
      <c r="J37" s="15" t="s">
        <v>28</v>
      </c>
      <c r="K37" s="31"/>
    </row>
    <row r="38" spans="2:15" x14ac:dyDescent="0.25">
      <c r="C38" s="2"/>
      <c r="D38" s="22"/>
    </row>
    <row r="39" spans="2:15" x14ac:dyDescent="0.25">
      <c r="C39" s="2"/>
      <c r="D39" s="22"/>
    </row>
    <row r="40" spans="2:15" x14ac:dyDescent="0.25">
      <c r="C40" s="2"/>
      <c r="D40" s="22"/>
      <c r="E40" s="22"/>
    </row>
    <row r="41" spans="2:15" x14ac:dyDescent="0.25">
      <c r="D41" s="22"/>
    </row>
    <row r="42" spans="2:15" x14ac:dyDescent="0.25">
      <c r="D42" s="22"/>
    </row>
    <row r="43" spans="2:15" x14ac:dyDescent="0.25">
      <c r="D43" s="22"/>
    </row>
    <row r="44" spans="2:15" x14ac:dyDescent="0.25">
      <c r="D44" s="22"/>
      <c r="F44" s="37"/>
    </row>
    <row r="45" spans="2:15" x14ac:dyDescent="0.25">
      <c r="D45" s="22"/>
    </row>
  </sheetData>
  <mergeCells count="44">
    <mergeCell ref="K23:K25"/>
    <mergeCell ref="L23:L25"/>
    <mergeCell ref="M23:M25"/>
    <mergeCell ref="N23:N25"/>
    <mergeCell ref="O23:O25"/>
    <mergeCell ref="K19:K22"/>
    <mergeCell ref="L19:L22"/>
    <mergeCell ref="M19:M22"/>
    <mergeCell ref="N19:N22"/>
    <mergeCell ref="O19:O22"/>
    <mergeCell ref="B29:E29"/>
    <mergeCell ref="A27:H27"/>
    <mergeCell ref="A26:F26"/>
    <mergeCell ref="A15:A18"/>
    <mergeCell ref="J15:J18"/>
    <mergeCell ref="J19:J22"/>
    <mergeCell ref="A23:A25"/>
    <mergeCell ref="J23:J25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N15:N18"/>
    <mergeCell ref="O15:O18"/>
    <mergeCell ref="N7:N10"/>
    <mergeCell ref="O7:O10"/>
    <mergeCell ref="A7:A10"/>
    <mergeCell ref="J7:J10"/>
    <mergeCell ref="K7:K10"/>
    <mergeCell ref="L7:L10"/>
    <mergeCell ref="M7:M10"/>
    <mergeCell ref="K15:K18"/>
    <mergeCell ref="L15:L18"/>
    <mergeCell ref="M15:M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2023-04-21T08:35:33Z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