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1490" yWindow="1490" windowWidth="28790" windowHeight="15470" activeTab="0"/>
  </bookViews>
  <sheets>
    <sheet name="instalatersky" sheetId="2" r:id="rId1"/>
  </sheets>
  <definedNames>
    <definedName name="_xlnm.Print_Area" localSheetId="0">'instalatersky'!$A$2:$H$65</definedName>
  </definedNames>
  <calcPr calcId="191029"/>
</workbook>
</file>

<file path=xl/sharedStrings.xml><?xml version="1.0" encoding="utf-8"?>
<sst xmlns="http://schemas.openxmlformats.org/spreadsheetml/2006/main" count="148" uniqueCount="63">
  <si>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</si>
  <si>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</si>
  <si>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</si>
  <si>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</si>
  <si>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</si>
  <si>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</si>
  <si>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</si>
  <si>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</si>
  <si>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</si>
  <si>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</si>
  <si>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</si>
  <si>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</si>
  <si>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</si>
  <si>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</si>
  <si>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</si>
  <si>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</si>
  <si>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</si>
  <si>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</si>
  <si>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</si>
  <si>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Příloha č. 1 - Specifikace předmětu koupě / veřejné zakázky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</si>
  <si>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</si>
  <si>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</si>
  <si>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</si>
  <si>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Dodávka do skladu údržby 976, místnost D009, na ulici 17. listopadu 15, Ostrava-Poruba, převezme Renáta Polanská, telefon +420597323344</t>
  </si>
  <si>
    <t>Dodávka instalatérského materiálu 4/2023</t>
  </si>
  <si>
    <t>zpětná klapa zavitová 2" celomosaz</t>
  </si>
  <si>
    <t>dvojvsuvka mosaz 2" MM</t>
  </si>
  <si>
    <t>topenářské šroubení mosaz 2" č.1</t>
  </si>
  <si>
    <t>topenářské šroubení mosaz 1 1/4" č.1</t>
  </si>
  <si>
    <t>varný závit (navarek) 2"x150mm</t>
  </si>
  <si>
    <t>kulový kohout 1 1/4" MF</t>
  </si>
  <si>
    <t>mosaz zátka 2"</t>
  </si>
  <si>
    <t>dýnko varné 2"</t>
  </si>
  <si>
    <t xml:space="preserve">varný nátrubek DN 15 - 1/2" </t>
  </si>
  <si>
    <t xml:space="preserve">koleno varné DN 50 - 2" </t>
  </si>
  <si>
    <t>hadice 3/4" 25 18053-20 CONFORT 9X9</t>
  </si>
  <si>
    <t>zahradní hadice 3/4 “25m | AW70312</t>
  </si>
  <si>
    <t>zahradní hadice 3/4 “50m | AW70314</t>
  </si>
  <si>
    <t>mosazná spojka hadicová 3/4" GKI021919</t>
  </si>
  <si>
    <t>hadicová spojka 3/4" x 3/4" mosaz</t>
  </si>
  <si>
    <t>zpětnou klapu 1/2" PN 25, vnitřní závit</t>
  </si>
  <si>
    <t>sady</t>
  </si>
  <si>
    <t>sada O-kroužků, Nitril, obsah sady: 382 kusů RS PRO</t>
  </si>
  <si>
    <t>grafitové mezipřírubové těsnění DN 65, PN 10-40, 500°C</t>
  </si>
  <si>
    <t>zavlažovací tyč - 3 funkce Fiskars 1065488</t>
  </si>
  <si>
    <t xml:space="preserve">Baterie 100/k55074 /T.O. CR Metalia Novaservis </t>
  </si>
  <si>
    <t>Baterie 150/55070/T.O Metalia Novaservis</t>
  </si>
  <si>
    <t>Silikon sanitární 310ml bílý</t>
  </si>
  <si>
    <t>ramínko baterie kulatá 200 tvar s</t>
  </si>
  <si>
    <t>Trubka tvar S splachovací etážka</t>
  </si>
  <si>
    <t>Baterie páková stojánková NOVASERVIS TITANIA IRIS typ: 92096.0 CHROM, krátká pípa</t>
  </si>
  <si>
    <t>Baterie páková stojánková NOVASERVIS TITANIA IRIS typ: 92091.0 CHROM, dlouhá pípa</t>
  </si>
  <si>
    <t>Hadicová spona 1/2</t>
  </si>
  <si>
    <t>Táhlo + šňůra k WC splachovač T 2448 B 26</t>
  </si>
  <si>
    <t>Ventil kulový PPR 20 1/2 přímý</t>
  </si>
  <si>
    <t>DG PPR přechodka 20 x 1/2 MZV venkovní závit</t>
  </si>
  <si>
    <t>BJ PPR nátrubek hrdlo s převlečnou maticí 20 x 1/2</t>
  </si>
  <si>
    <t>Vsuvka mosaz 1/2</t>
  </si>
  <si>
    <t>Vsuvka mosaz 3/4</t>
  </si>
  <si>
    <t>Koleno PPR 20, 90</t>
  </si>
  <si>
    <t>T kus PPR 32-20-32</t>
  </si>
  <si>
    <t>Redkce PPR 32-20 ia</t>
  </si>
  <si>
    <t xml:space="preserve">Tepelná izolace MIRELON PRO 20-20 délka 2m, vnitřní průměr 20mm, tloušťka stěny 20mm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</si>
</sst>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E48"/>
      <name val="Calibri"/>
      <family val="2"/>
      <scheme val="minor"/>
    </font>
    <font>
      <sz val="11"/>
      <color rgb="FF1F1F1F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" fontId="13" fillId="0" borderId="11" xfId="0" applyNumberFormat="1" applyFont="1" applyFill="1" applyBorder="1" applyAlignment="1" applyProtection="1">
      <alignment horizontal="right" vertical="center"/>
      <protection/>
    </xf>
    <xf numFmtId="1" fontId="13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2" xfId="0" applyNumberFormat="1" applyFont="1" applyBorder="1"/>
    <xf numFmtId="164" fontId="2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right"/>
    </xf>
    <xf numFmtId="164" fontId="2" fillId="4" borderId="2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6" fillId="0" borderId="6" xfId="0" applyNumberFormat="1" applyFont="1" applyFill="1" applyBorder="1" applyAlignment="1" applyProtection="1">
      <alignment horizontal="right" vertical="center"/>
      <protection/>
    </xf>
    <xf numFmtId="164" fontId="6" fillId="0" borderId="7" xfId="0" applyNumberFormat="1" applyFont="1" applyFill="1" applyBorder="1" applyAlignment="1" applyProtection="1">
      <alignment horizontal="right" vertical="center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4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" fontId="1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164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5" xfId="0" applyNumberFormat="1" applyFont="1" applyBorder="1"/>
    <xf numFmtId="164" fontId="2" fillId="2" borderId="15" xfId="0" applyNumberFormat="1" applyFont="1" applyFill="1" applyBorder="1" applyAlignment="1" applyProtection="1">
      <alignment horizontal="right" vertical="center"/>
      <protection locked="0"/>
    </xf>
    <xf numFmtId="164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85"/>
  <sheetViews>
    <sheetView tabSelected="1" zoomScale="70" zoomScaleNormal="70" workbookViewId="0" topLeftCell="A1">
      <selection activeCell="D1" sqref="D1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1.57421875" style="1" customWidth="1"/>
    <col min="5" max="5" width="0.13671875" style="6" hidden="1" customWidth="1"/>
    <col min="6" max="6" width="24.8515625" style="6" hidden="1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61" t="s">
        <v>19</v>
      </c>
      <c r="B2" s="61"/>
      <c r="C2" s="61"/>
      <c r="D2" s="61"/>
      <c r="E2" s="61"/>
      <c r="F2" s="61"/>
      <c r="G2" s="61"/>
      <c r="H2" s="61"/>
    </row>
    <row r="3" spans="1:8" s="3" customFormat="1" ht="18.5">
      <c r="A3" s="62" t="s">
        <v>24</v>
      </c>
      <c r="B3" s="61"/>
      <c r="C3" s="61"/>
      <c r="D3" s="61"/>
      <c r="E3" s="61"/>
      <c r="F3" s="61"/>
      <c r="G3" s="61"/>
      <c r="H3" s="61"/>
    </row>
    <row r="4" spans="1:8" s="3" customFormat="1" ht="19" thickBot="1">
      <c r="A4" s="15"/>
      <c r="B4" s="30"/>
      <c r="C4" s="15"/>
      <c r="D4" s="15"/>
      <c r="E4" s="15"/>
      <c r="F4" s="15"/>
      <c r="G4" s="15"/>
      <c r="H4" s="15"/>
    </row>
    <row r="5" spans="1:8" s="9" customFormat="1" ht="60" customHeight="1" thickBot="1">
      <c r="A5" s="18" t="s">
        <v>12</v>
      </c>
      <c r="B5" s="31" t="s">
        <v>13</v>
      </c>
      <c r="C5" s="19" t="s">
        <v>14</v>
      </c>
      <c r="D5" s="42" t="s">
        <v>23</v>
      </c>
      <c r="E5" s="20" t="s">
        <v>3</v>
      </c>
      <c r="F5" s="20" t="s">
        <v>4</v>
      </c>
      <c r="G5" s="21" t="s">
        <v>1</v>
      </c>
      <c r="H5" s="22" t="s">
        <v>2</v>
      </c>
    </row>
    <row r="6" spans="1:8" s="9" customFormat="1" ht="15" customHeight="1">
      <c r="A6" s="37">
        <v>1</v>
      </c>
      <c r="B6" s="46">
        <v>30</v>
      </c>
      <c r="C6" s="46" t="s">
        <v>17</v>
      </c>
      <c r="D6" s="47" t="s">
        <v>45</v>
      </c>
      <c r="E6" s="53"/>
      <c r="F6" s="50">
        <f aca="true" t="shared" si="0" ref="F6:F10">SUM(E6*B6)</f>
        <v>0</v>
      </c>
      <c r="G6" s="14" t="s">
        <v>11</v>
      </c>
      <c r="H6" s="16" t="e">
        <f aca="true" t="shared" si="1" ref="H6:H10">B6*G6</f>
        <v>#VALUE!</v>
      </c>
    </row>
    <row r="7" spans="1:8" ht="15">
      <c r="A7" s="52">
        <v>2</v>
      </c>
      <c r="B7" s="46">
        <v>20</v>
      </c>
      <c r="C7" s="46" t="s">
        <v>17</v>
      </c>
      <c r="D7" s="48" t="s">
        <v>46</v>
      </c>
      <c r="E7" s="50"/>
      <c r="F7" s="50">
        <f t="shared" si="0"/>
        <v>0</v>
      </c>
      <c r="G7" s="2" t="s">
        <v>11</v>
      </c>
      <c r="H7" s="17" t="e">
        <f t="shared" si="1"/>
        <v>#VALUE!</v>
      </c>
    </row>
    <row r="8" spans="1:8" ht="15">
      <c r="A8" s="52">
        <v>3</v>
      </c>
      <c r="B8" s="46">
        <v>10</v>
      </c>
      <c r="C8" s="46" t="s">
        <v>17</v>
      </c>
      <c r="D8" s="48" t="s">
        <v>47</v>
      </c>
      <c r="E8" s="50"/>
      <c r="F8" s="50">
        <f t="shared" si="0"/>
        <v>0</v>
      </c>
      <c r="G8" s="2" t="s">
        <v>11</v>
      </c>
      <c r="H8" s="17" t="e">
        <f t="shared" si="1"/>
        <v>#VALUE!</v>
      </c>
    </row>
    <row r="9" spans="1:8" ht="15">
      <c r="A9" s="52">
        <v>4</v>
      </c>
      <c r="B9" s="46">
        <v>3</v>
      </c>
      <c r="C9" s="46" t="s">
        <v>17</v>
      </c>
      <c r="D9" s="48" t="s">
        <v>48</v>
      </c>
      <c r="E9" s="50"/>
      <c r="F9" s="50">
        <f t="shared" si="0"/>
        <v>0</v>
      </c>
      <c r="G9" s="2" t="s">
        <v>11</v>
      </c>
      <c r="H9" s="17" t="e">
        <f t="shared" si="1"/>
        <v>#VALUE!</v>
      </c>
    </row>
    <row r="10" spans="1:8" ht="15" thickBot="1">
      <c r="A10" s="52">
        <v>5</v>
      </c>
      <c r="B10" s="46">
        <v>2</v>
      </c>
      <c r="C10" s="46" t="s">
        <v>17</v>
      </c>
      <c r="D10" s="48" t="s">
        <v>49</v>
      </c>
      <c r="E10" s="50"/>
      <c r="F10" s="50">
        <f t="shared" si="0"/>
        <v>0</v>
      </c>
      <c r="G10" s="2" t="s">
        <v>11</v>
      </c>
      <c r="H10" s="17" t="e">
        <f t="shared" si="1"/>
        <v>#VALUE!</v>
      </c>
    </row>
    <row r="11" spans="1:8" ht="19" thickBot="1">
      <c r="A11" s="35"/>
      <c r="B11" s="32"/>
      <c r="C11" s="36"/>
      <c r="D11" s="43" t="s">
        <v>22</v>
      </c>
      <c r="E11" s="56">
        <f>SUM(F6:F10)</f>
        <v>0</v>
      </c>
      <c r="F11" s="56"/>
      <c r="G11" s="56" t="e">
        <f>SUM(H6:H10)</f>
        <v>#VALUE!</v>
      </c>
      <c r="H11" s="57"/>
    </row>
    <row r="12" spans="1:8" ht="19" thickBot="1">
      <c r="A12" s="10"/>
      <c r="B12" s="33"/>
      <c r="C12" s="11"/>
      <c r="D12" s="12"/>
      <c r="E12" s="13"/>
      <c r="F12" s="13"/>
      <c r="G12" s="13"/>
      <c r="H12" s="13"/>
    </row>
    <row r="13" spans="1:8" ht="49.5" customHeight="1" thickBot="1">
      <c r="A13" s="18" t="s">
        <v>12</v>
      </c>
      <c r="B13" s="31" t="s">
        <v>13</v>
      </c>
      <c r="C13" s="19" t="s">
        <v>14</v>
      </c>
      <c r="D13" s="41" t="s">
        <v>20</v>
      </c>
      <c r="E13" s="20" t="s">
        <v>3</v>
      </c>
      <c r="F13" s="20" t="s">
        <v>4</v>
      </c>
      <c r="G13" s="21" t="s">
        <v>1</v>
      </c>
      <c r="H13" s="22" t="s">
        <v>2</v>
      </c>
    </row>
    <row r="14" spans="1:8" s="9" customFormat="1" ht="15" customHeight="1">
      <c r="A14" s="37">
        <v>1</v>
      </c>
      <c r="B14" s="63">
        <v>1</v>
      </c>
      <c r="C14" s="63" t="s">
        <v>17</v>
      </c>
      <c r="D14" s="64" t="s">
        <v>25</v>
      </c>
      <c r="E14" s="53"/>
      <c r="F14" s="49">
        <f aca="true" t="shared" si="2" ref="F14:F30">SUM(E14*B14)</f>
        <v>0</v>
      </c>
      <c r="G14" s="14" t="s">
        <v>11</v>
      </c>
      <c r="H14" s="16" t="e">
        <f aca="true" t="shared" si="3" ref="H14:H30">B14*G14</f>
        <v>#VALUE!</v>
      </c>
    </row>
    <row r="15" spans="1:8" ht="15">
      <c r="A15" s="52">
        <v>2</v>
      </c>
      <c r="B15" s="65">
        <v>1</v>
      </c>
      <c r="C15" s="65" t="s">
        <v>17</v>
      </c>
      <c r="D15" s="66" t="s">
        <v>26</v>
      </c>
      <c r="E15" s="50"/>
      <c r="F15" s="50">
        <f t="shared" si="2"/>
        <v>0</v>
      </c>
      <c r="G15" s="2" t="s">
        <v>11</v>
      </c>
      <c r="H15" s="17" t="e">
        <f t="shared" si="3"/>
        <v>#VALUE!</v>
      </c>
    </row>
    <row r="16" spans="1:8" ht="15">
      <c r="A16" s="52">
        <v>3</v>
      </c>
      <c r="B16" s="65">
        <v>1</v>
      </c>
      <c r="C16" s="65" t="s">
        <v>17</v>
      </c>
      <c r="D16" s="66" t="s">
        <v>27</v>
      </c>
      <c r="E16" s="50"/>
      <c r="F16" s="50">
        <f t="shared" si="2"/>
        <v>0</v>
      </c>
      <c r="G16" s="2" t="s">
        <v>11</v>
      </c>
      <c r="H16" s="17" t="e">
        <f t="shared" si="3"/>
        <v>#VALUE!</v>
      </c>
    </row>
    <row r="17" spans="1:8" ht="15">
      <c r="A17" s="52">
        <v>4</v>
      </c>
      <c r="B17" s="65">
        <v>1</v>
      </c>
      <c r="C17" s="65" t="s">
        <v>17</v>
      </c>
      <c r="D17" s="66" t="s">
        <v>28</v>
      </c>
      <c r="E17" s="50"/>
      <c r="F17" s="50">
        <f t="shared" si="2"/>
        <v>0</v>
      </c>
      <c r="G17" s="2" t="s">
        <v>11</v>
      </c>
      <c r="H17" s="17" t="e">
        <f t="shared" si="3"/>
        <v>#VALUE!</v>
      </c>
    </row>
    <row r="18" spans="1:8" ht="15">
      <c r="A18" s="52">
        <v>5</v>
      </c>
      <c r="B18" s="65">
        <v>2</v>
      </c>
      <c r="C18" s="65" t="s">
        <v>17</v>
      </c>
      <c r="D18" s="67" t="s">
        <v>29</v>
      </c>
      <c r="E18" s="50"/>
      <c r="F18" s="50">
        <f t="shared" si="2"/>
        <v>0</v>
      </c>
      <c r="G18" s="2" t="s">
        <v>11</v>
      </c>
      <c r="H18" s="17" t="e">
        <f t="shared" si="3"/>
        <v>#VALUE!</v>
      </c>
    </row>
    <row r="19" spans="1:8" ht="15">
      <c r="A19" s="52">
        <v>6</v>
      </c>
      <c r="B19" s="65">
        <v>1</v>
      </c>
      <c r="C19" s="65" t="s">
        <v>17</v>
      </c>
      <c r="D19" s="68" t="s">
        <v>30</v>
      </c>
      <c r="E19" s="50"/>
      <c r="F19" s="50">
        <f t="shared" si="2"/>
        <v>0</v>
      </c>
      <c r="G19" s="2" t="s">
        <v>11</v>
      </c>
      <c r="H19" s="17" t="e">
        <f t="shared" si="3"/>
        <v>#VALUE!</v>
      </c>
    </row>
    <row r="20" spans="1:8" ht="15">
      <c r="A20" s="52">
        <v>7</v>
      </c>
      <c r="B20" s="65">
        <v>2</v>
      </c>
      <c r="C20" s="65" t="s">
        <v>17</v>
      </c>
      <c r="D20" s="69" t="s">
        <v>31</v>
      </c>
      <c r="E20" s="50"/>
      <c r="F20" s="50">
        <f t="shared" si="2"/>
        <v>0</v>
      </c>
      <c r="G20" s="2" t="s">
        <v>11</v>
      </c>
      <c r="H20" s="17" t="e">
        <f t="shared" si="3"/>
        <v>#VALUE!</v>
      </c>
    </row>
    <row r="21" spans="1:8" ht="15">
      <c r="A21" s="52">
        <v>8</v>
      </c>
      <c r="B21" s="65">
        <v>1</v>
      </c>
      <c r="C21" s="65" t="s">
        <v>17</v>
      </c>
      <c r="D21" s="70" t="s">
        <v>32</v>
      </c>
      <c r="E21" s="50"/>
      <c r="F21" s="50">
        <f t="shared" si="2"/>
        <v>0</v>
      </c>
      <c r="G21" s="2" t="s">
        <v>11</v>
      </c>
      <c r="H21" s="17" t="e">
        <f t="shared" si="3"/>
        <v>#VALUE!</v>
      </c>
    </row>
    <row r="22" spans="1:8" ht="15">
      <c r="A22" s="52">
        <v>9</v>
      </c>
      <c r="B22" s="65">
        <v>1</v>
      </c>
      <c r="C22" s="65" t="s">
        <v>17</v>
      </c>
      <c r="D22" s="68" t="s">
        <v>33</v>
      </c>
      <c r="E22" s="50"/>
      <c r="F22" s="50">
        <f t="shared" si="2"/>
        <v>0</v>
      </c>
      <c r="G22" s="2" t="s">
        <v>11</v>
      </c>
      <c r="H22" s="17" t="e">
        <f t="shared" si="3"/>
        <v>#VALUE!</v>
      </c>
    </row>
    <row r="23" spans="1:8" ht="15">
      <c r="A23" s="52">
        <v>10</v>
      </c>
      <c r="B23" s="71">
        <v>1</v>
      </c>
      <c r="C23" s="71" t="s">
        <v>17</v>
      </c>
      <c r="D23" s="68" t="s">
        <v>34</v>
      </c>
      <c r="E23" s="50"/>
      <c r="F23" s="50">
        <f t="shared" si="2"/>
        <v>0</v>
      </c>
      <c r="G23" s="2" t="s">
        <v>11</v>
      </c>
      <c r="H23" s="17" t="e">
        <f t="shared" si="3"/>
        <v>#VALUE!</v>
      </c>
    </row>
    <row r="24" spans="1:8" ht="15">
      <c r="A24" s="52">
        <v>11</v>
      </c>
      <c r="B24" s="71">
        <v>1</v>
      </c>
      <c r="C24" s="71" t="s">
        <v>17</v>
      </c>
      <c r="D24" s="68" t="s">
        <v>35</v>
      </c>
      <c r="E24" s="50"/>
      <c r="F24" s="50">
        <f t="shared" si="2"/>
        <v>0</v>
      </c>
      <c r="G24" s="2" t="s">
        <v>11</v>
      </c>
      <c r="H24" s="17" t="e">
        <f t="shared" si="3"/>
        <v>#VALUE!</v>
      </c>
    </row>
    <row r="25" spans="1:8" ht="15">
      <c r="A25" s="52">
        <v>12</v>
      </c>
      <c r="B25" s="71">
        <v>2</v>
      </c>
      <c r="C25" s="71" t="s">
        <v>17</v>
      </c>
      <c r="D25" s="72" t="s">
        <v>36</v>
      </c>
      <c r="E25" s="50"/>
      <c r="F25" s="50">
        <f t="shared" si="2"/>
        <v>0</v>
      </c>
      <c r="G25" s="2" t="s">
        <v>11</v>
      </c>
      <c r="H25" s="17" t="e">
        <f t="shared" si="3"/>
        <v>#VALUE!</v>
      </c>
    </row>
    <row r="26" spans="1:8" ht="15">
      <c r="A26" s="52">
        <v>13</v>
      </c>
      <c r="B26" s="71">
        <v>1</v>
      </c>
      <c r="C26" s="71" t="s">
        <v>17</v>
      </c>
      <c r="D26" s="72" t="s">
        <v>37</v>
      </c>
      <c r="E26" s="50"/>
      <c r="F26" s="50">
        <f t="shared" si="2"/>
        <v>0</v>
      </c>
      <c r="G26" s="2" t="s">
        <v>11</v>
      </c>
      <c r="H26" s="17" t="e">
        <f t="shared" si="3"/>
        <v>#VALUE!</v>
      </c>
    </row>
    <row r="27" spans="1:8" ht="15">
      <c r="A27" s="52">
        <v>14</v>
      </c>
      <c r="B27" s="71">
        <v>3</v>
      </c>
      <c r="C27" s="71" t="s">
        <v>17</v>
      </c>
      <c r="D27" s="70" t="s">
        <v>38</v>
      </c>
      <c r="E27" s="50"/>
      <c r="F27" s="50">
        <f t="shared" si="2"/>
        <v>0</v>
      </c>
      <c r="G27" s="2" t="s">
        <v>11</v>
      </c>
      <c r="H27" s="17" t="e">
        <f t="shared" si="3"/>
        <v>#VALUE!</v>
      </c>
    </row>
    <row r="28" spans="1:8" ht="15">
      <c r="A28" s="52">
        <v>15</v>
      </c>
      <c r="B28" s="71">
        <v>3</v>
      </c>
      <c r="C28" s="71" t="s">
        <v>17</v>
      </c>
      <c r="D28" s="73" t="s">
        <v>39</v>
      </c>
      <c r="E28" s="50"/>
      <c r="F28" s="50">
        <f t="shared" si="2"/>
        <v>0</v>
      </c>
      <c r="G28" s="2" t="s">
        <v>11</v>
      </c>
      <c r="H28" s="17" t="e">
        <f t="shared" si="3"/>
        <v>#VALUE!</v>
      </c>
    </row>
    <row r="29" spans="1:8" ht="15">
      <c r="A29" s="52">
        <v>16</v>
      </c>
      <c r="B29" s="65">
        <v>1</v>
      </c>
      <c r="C29" s="65" t="s">
        <v>17</v>
      </c>
      <c r="D29" s="70" t="s">
        <v>40</v>
      </c>
      <c r="E29" s="50"/>
      <c r="F29" s="50">
        <f t="shared" si="2"/>
        <v>0</v>
      </c>
      <c r="G29" s="2" t="s">
        <v>11</v>
      </c>
      <c r="H29" s="17" t="e">
        <f t="shared" si="3"/>
        <v>#VALUE!</v>
      </c>
    </row>
    <row r="30" spans="1:8" ht="15">
      <c r="A30" s="52">
        <v>17</v>
      </c>
      <c r="B30" s="65">
        <v>2</v>
      </c>
      <c r="C30" s="71" t="s">
        <v>41</v>
      </c>
      <c r="D30" s="74" t="s">
        <v>42</v>
      </c>
      <c r="E30" s="50"/>
      <c r="F30" s="50">
        <f t="shared" si="2"/>
        <v>0</v>
      </c>
      <c r="G30" s="2" t="s">
        <v>11</v>
      </c>
      <c r="H30" s="17" t="e">
        <f t="shared" si="3"/>
        <v>#VALUE!</v>
      </c>
    </row>
    <row r="31" spans="1:8" ht="15">
      <c r="A31" s="38">
        <v>18</v>
      </c>
      <c r="B31" s="65">
        <v>10</v>
      </c>
      <c r="C31" s="71" t="s">
        <v>17</v>
      </c>
      <c r="D31" s="75" t="s">
        <v>43</v>
      </c>
      <c r="E31" s="45"/>
      <c r="F31" s="50">
        <f aca="true" t="shared" si="4" ref="F31:F32">SUM(E31*B31)</f>
        <v>0</v>
      </c>
      <c r="G31" s="2" t="s">
        <v>11</v>
      </c>
      <c r="H31" s="17" t="e">
        <f aca="true" t="shared" si="5" ref="H31:H32">B31*G31</f>
        <v>#VALUE!</v>
      </c>
    </row>
    <row r="32" spans="1:8" ht="15" thickBot="1">
      <c r="A32" s="76">
        <v>19</v>
      </c>
      <c r="B32" s="77">
        <v>1</v>
      </c>
      <c r="C32" s="78" t="s">
        <v>17</v>
      </c>
      <c r="D32" s="79" t="s">
        <v>44</v>
      </c>
      <c r="E32" s="80"/>
      <c r="F32" s="81">
        <f t="shared" si="4"/>
        <v>0</v>
      </c>
      <c r="G32" s="82" t="s">
        <v>11</v>
      </c>
      <c r="H32" s="83" t="e">
        <f t="shared" si="5"/>
        <v>#VALUE!</v>
      </c>
    </row>
    <row r="33" spans="1:8" s="9" customFormat="1" ht="15" customHeight="1" thickBot="1">
      <c r="A33" s="35"/>
      <c r="B33" s="39"/>
      <c r="C33" s="36"/>
      <c r="D33" s="40" t="s">
        <v>21</v>
      </c>
      <c r="E33" s="58">
        <f>SUM(F14:F32)</f>
        <v>0</v>
      </c>
      <c r="F33" s="56"/>
      <c r="G33" s="56" t="e">
        <f>SUM(H14:H32)</f>
        <v>#VALUE!</v>
      </c>
      <c r="H33" s="57"/>
    </row>
    <row r="34" spans="1:8" s="9" customFormat="1" ht="15" customHeight="1">
      <c r="A34" s="10"/>
      <c r="B34" s="33"/>
      <c r="C34" s="11"/>
      <c r="D34" s="12"/>
      <c r="E34" s="13"/>
      <c r="F34" s="13"/>
      <c r="G34" s="13"/>
      <c r="H34" s="13"/>
    </row>
    <row r="35" spans="1:8" ht="19" thickBot="1">
      <c r="A35" s="10"/>
      <c r="B35" s="33"/>
      <c r="C35" s="11"/>
      <c r="D35" s="12"/>
      <c r="E35" s="13"/>
      <c r="F35" s="13"/>
      <c r="G35" s="13"/>
      <c r="H35" s="13"/>
    </row>
    <row r="36" spans="1:8" ht="65.15" customHeight="1" thickBot="1">
      <c r="A36" s="18" t="s">
        <v>12</v>
      </c>
      <c r="B36" s="31" t="s">
        <v>13</v>
      </c>
      <c r="C36" s="19" t="s">
        <v>14</v>
      </c>
      <c r="D36" s="41" t="s">
        <v>16</v>
      </c>
      <c r="E36" s="20" t="s">
        <v>3</v>
      </c>
      <c r="F36" s="20" t="s">
        <v>4</v>
      </c>
      <c r="G36" s="21" t="s">
        <v>1</v>
      </c>
      <c r="H36" s="22" t="s">
        <v>2</v>
      </c>
    </row>
    <row r="37" spans="1:8" s="9" customFormat="1" ht="15" customHeight="1">
      <c r="A37" s="37">
        <v>1</v>
      </c>
      <c r="B37" s="51">
        <v>15</v>
      </c>
      <c r="C37" s="44" t="s">
        <v>17</v>
      </c>
      <c r="D37" s="84" t="s">
        <v>50</v>
      </c>
      <c r="E37" s="49">
        <v>472</v>
      </c>
      <c r="F37" s="49">
        <f aca="true" t="shared" si="6" ref="F37:F49">SUM(E37*B37)</f>
        <v>7080</v>
      </c>
      <c r="G37" s="14" t="s">
        <v>11</v>
      </c>
      <c r="H37" s="16" t="e">
        <f aca="true" t="shared" si="7" ref="H37:H49">B37*G37</f>
        <v>#VALUE!</v>
      </c>
    </row>
    <row r="38" spans="1:8" ht="15">
      <c r="A38" s="52">
        <v>2</v>
      </c>
      <c r="B38" s="51">
        <v>15</v>
      </c>
      <c r="C38" s="44" t="s">
        <v>17</v>
      </c>
      <c r="D38" s="85" t="s">
        <v>51</v>
      </c>
      <c r="E38" s="50">
        <v>503</v>
      </c>
      <c r="F38" s="50">
        <f t="shared" si="6"/>
        <v>7545</v>
      </c>
      <c r="G38" s="2" t="s">
        <v>11</v>
      </c>
      <c r="H38" s="17" t="e">
        <f t="shared" si="7"/>
        <v>#VALUE!</v>
      </c>
    </row>
    <row r="39" spans="1:8" ht="15">
      <c r="A39" s="52">
        <v>3</v>
      </c>
      <c r="B39" s="51">
        <v>10</v>
      </c>
      <c r="C39" s="44" t="s">
        <v>17</v>
      </c>
      <c r="D39" s="85" t="s">
        <v>52</v>
      </c>
      <c r="E39" s="50">
        <v>2.5</v>
      </c>
      <c r="F39" s="50">
        <f t="shared" si="6"/>
        <v>25</v>
      </c>
      <c r="G39" s="2" t="s">
        <v>11</v>
      </c>
      <c r="H39" s="17" t="e">
        <f t="shared" si="7"/>
        <v>#VALUE!</v>
      </c>
    </row>
    <row r="40" spans="1:8" ht="15">
      <c r="A40" s="52">
        <v>4</v>
      </c>
      <c r="B40" s="51">
        <v>10</v>
      </c>
      <c r="C40" s="44" t="s">
        <v>17</v>
      </c>
      <c r="D40" s="84" t="s">
        <v>53</v>
      </c>
      <c r="E40" s="50">
        <v>18.28</v>
      </c>
      <c r="F40" s="50">
        <f t="shared" si="6"/>
        <v>182.8</v>
      </c>
      <c r="G40" s="2" t="s">
        <v>11</v>
      </c>
      <c r="H40" s="17" t="e">
        <f t="shared" si="7"/>
        <v>#VALUE!</v>
      </c>
    </row>
    <row r="41" spans="1:8" ht="15">
      <c r="A41" s="52">
        <v>5</v>
      </c>
      <c r="B41" s="51">
        <v>5</v>
      </c>
      <c r="C41" s="44" t="s">
        <v>17</v>
      </c>
      <c r="D41" s="85" t="s">
        <v>54</v>
      </c>
      <c r="E41" s="50">
        <v>69</v>
      </c>
      <c r="F41" s="50">
        <f t="shared" si="6"/>
        <v>345</v>
      </c>
      <c r="G41" s="2" t="s">
        <v>11</v>
      </c>
      <c r="H41" s="17" t="e">
        <f t="shared" si="7"/>
        <v>#VALUE!</v>
      </c>
    </row>
    <row r="42" spans="1:8" ht="15">
      <c r="A42" s="52">
        <v>6</v>
      </c>
      <c r="B42" s="51">
        <v>5</v>
      </c>
      <c r="C42" s="44" t="s">
        <v>17</v>
      </c>
      <c r="D42" s="85" t="s">
        <v>55</v>
      </c>
      <c r="E42" s="50">
        <v>23</v>
      </c>
      <c r="F42" s="50">
        <f t="shared" si="6"/>
        <v>115</v>
      </c>
      <c r="G42" s="2" t="s">
        <v>11</v>
      </c>
      <c r="H42" s="17" t="e">
        <f t="shared" si="7"/>
        <v>#VALUE!</v>
      </c>
    </row>
    <row r="43" spans="1:8" ht="15">
      <c r="A43" s="52">
        <v>7</v>
      </c>
      <c r="B43" s="51">
        <v>2</v>
      </c>
      <c r="C43" s="44" t="s">
        <v>17</v>
      </c>
      <c r="D43" s="85" t="s">
        <v>56</v>
      </c>
      <c r="E43" s="50">
        <v>100</v>
      </c>
      <c r="F43" s="50">
        <f t="shared" si="6"/>
        <v>200</v>
      </c>
      <c r="G43" s="2" t="s">
        <v>11</v>
      </c>
      <c r="H43" s="17" t="e">
        <f t="shared" si="7"/>
        <v>#VALUE!</v>
      </c>
    </row>
    <row r="44" spans="1:8" ht="15">
      <c r="A44" s="52">
        <v>8</v>
      </c>
      <c r="B44" s="51">
        <v>2</v>
      </c>
      <c r="C44" s="44" t="s">
        <v>17</v>
      </c>
      <c r="D44" s="85" t="s">
        <v>57</v>
      </c>
      <c r="E44" s="50">
        <v>22</v>
      </c>
      <c r="F44" s="50">
        <f t="shared" si="6"/>
        <v>44</v>
      </c>
      <c r="G44" s="2" t="s">
        <v>11</v>
      </c>
      <c r="H44" s="17" t="e">
        <f t="shared" si="7"/>
        <v>#VALUE!</v>
      </c>
    </row>
    <row r="45" spans="1:8" ht="15">
      <c r="A45" s="52">
        <v>9</v>
      </c>
      <c r="B45" s="51">
        <v>2</v>
      </c>
      <c r="C45" s="44" t="s">
        <v>17</v>
      </c>
      <c r="D45" s="85" t="s">
        <v>58</v>
      </c>
      <c r="E45" s="50">
        <v>32</v>
      </c>
      <c r="F45" s="50">
        <f t="shared" si="6"/>
        <v>64</v>
      </c>
      <c r="G45" s="2" t="s">
        <v>11</v>
      </c>
      <c r="H45" s="17" t="e">
        <f t="shared" si="7"/>
        <v>#VALUE!</v>
      </c>
    </row>
    <row r="46" spans="1:8" ht="15">
      <c r="A46" s="52">
        <v>10</v>
      </c>
      <c r="B46" s="51">
        <v>20</v>
      </c>
      <c r="C46" s="44" t="s">
        <v>17</v>
      </c>
      <c r="D46" s="85" t="s">
        <v>59</v>
      </c>
      <c r="E46" s="50">
        <v>4</v>
      </c>
      <c r="F46" s="50">
        <f t="shared" si="6"/>
        <v>80</v>
      </c>
      <c r="G46" s="2" t="s">
        <v>11</v>
      </c>
      <c r="H46" s="17" t="e">
        <f t="shared" si="7"/>
        <v>#VALUE!</v>
      </c>
    </row>
    <row r="47" spans="1:8" ht="15">
      <c r="A47" s="52">
        <v>11</v>
      </c>
      <c r="B47" s="51">
        <v>5</v>
      </c>
      <c r="C47" s="44" t="s">
        <v>17</v>
      </c>
      <c r="D47" s="85" t="s">
        <v>60</v>
      </c>
      <c r="E47" s="50">
        <v>20</v>
      </c>
      <c r="F47" s="50">
        <f t="shared" si="6"/>
        <v>100</v>
      </c>
      <c r="G47" s="2" t="s">
        <v>11</v>
      </c>
      <c r="H47" s="17" t="e">
        <f t="shared" si="7"/>
        <v>#VALUE!</v>
      </c>
    </row>
    <row r="48" spans="1:8" ht="15">
      <c r="A48" s="52">
        <v>12</v>
      </c>
      <c r="B48" s="51">
        <v>5</v>
      </c>
      <c r="C48" s="44" t="s">
        <v>17</v>
      </c>
      <c r="D48" s="85" t="s">
        <v>61</v>
      </c>
      <c r="E48" s="50">
        <v>13</v>
      </c>
      <c r="F48" s="50">
        <f t="shared" si="6"/>
        <v>65</v>
      </c>
      <c r="G48" s="2" t="s">
        <v>11</v>
      </c>
      <c r="H48" s="17" t="e">
        <f t="shared" si="7"/>
        <v>#VALUE!</v>
      </c>
    </row>
    <row r="49" spans="1:8" ht="15" thickBot="1">
      <c r="A49" s="52">
        <v>13</v>
      </c>
      <c r="B49" s="51">
        <v>6</v>
      </c>
      <c r="C49" s="44" t="s">
        <v>17</v>
      </c>
      <c r="D49" s="85" t="s">
        <v>62</v>
      </c>
      <c r="E49" s="50">
        <v>10</v>
      </c>
      <c r="F49" s="50">
        <f t="shared" si="6"/>
        <v>60</v>
      </c>
      <c r="G49" s="2" t="s">
        <v>11</v>
      </c>
      <c r="H49" s="17" t="e">
        <f t="shared" si="7"/>
        <v>#VALUE!</v>
      </c>
    </row>
    <row r="50" spans="1:8" ht="19" thickBot="1">
      <c r="A50" s="27"/>
      <c r="B50" s="32"/>
      <c r="C50" s="28"/>
      <c r="D50" s="40" t="s">
        <v>18</v>
      </c>
      <c r="E50" s="58">
        <f>SUM(F37:F49)</f>
        <v>15905.8</v>
      </c>
      <c r="F50" s="56"/>
      <c r="G50" s="56" t="e">
        <f>SUM(H37:H49)</f>
        <v>#VALUE!</v>
      </c>
      <c r="H50" s="57"/>
    </row>
    <row r="51" spans="1:8" ht="19" thickBot="1">
      <c r="A51" s="27"/>
      <c r="B51" s="32"/>
      <c r="C51" s="28"/>
      <c r="D51" s="29" t="s">
        <v>5</v>
      </c>
      <c r="E51" s="58"/>
      <c r="F51" s="56"/>
      <c r="G51" s="56" t="e">
        <f>G11+G33+G50</f>
        <v>#VALUE!</v>
      </c>
      <c r="H51" s="57"/>
    </row>
    <row r="52" spans="1:8" ht="18.5">
      <c r="A52" s="23"/>
      <c r="B52" s="34"/>
      <c r="C52" s="24"/>
      <c r="D52" s="25"/>
      <c r="E52" s="26"/>
      <c r="F52" s="26"/>
      <c r="G52" s="26"/>
      <c r="H52" s="26"/>
    </row>
    <row r="53" spans="1:8" ht="15">
      <c r="A53" s="60" t="s">
        <v>15</v>
      </c>
      <c r="B53" s="60"/>
      <c r="C53" s="60"/>
      <c r="D53" s="60"/>
      <c r="E53" s="60"/>
      <c r="F53" s="60"/>
      <c r="G53" s="60"/>
      <c r="H53" s="60"/>
    </row>
    <row r="54" ht="15">
      <c r="A54" s="5"/>
    </row>
    <row r="55" spans="1:7" ht="15">
      <c r="A55" s="7" t="s">
        <v>0</v>
      </c>
      <c r="B55" s="59" t="s">
        <v>8</v>
      </c>
      <c r="C55" s="59"/>
      <c r="D55" s="59"/>
      <c r="G55" s="8" t="s">
        <v>7</v>
      </c>
    </row>
    <row r="62" spans="4:8" ht="15">
      <c r="D62" s="55" t="s">
        <v>6</v>
      </c>
      <c r="E62" s="55"/>
      <c r="F62" s="55"/>
      <c r="G62" s="55"/>
      <c r="H62" s="55"/>
    </row>
    <row r="63" spans="4:8" ht="15">
      <c r="D63" s="54" t="s">
        <v>9</v>
      </c>
      <c r="E63" s="54"/>
      <c r="F63" s="54"/>
      <c r="G63" s="54"/>
      <c r="H63" s="54"/>
    </row>
    <row r="64" spans="4:8" ht="15">
      <c r="D64" s="54" t="s">
        <v>10</v>
      </c>
      <c r="E64" s="54"/>
      <c r="F64" s="54"/>
      <c r="G64" s="54"/>
      <c r="H64" s="54"/>
    </row>
    <row r="1041385" spans="1:8" ht="15">
      <c r="A1041385" s="1"/>
      <c r="C1041385" s="1"/>
      <c r="E1041385" s="1"/>
      <c r="F1041385" s="6">
        <f>SUM(F2:F1041384)</f>
        <v>15905.8</v>
      </c>
      <c r="G1041385" s="1"/>
      <c r="H1041385" s="1"/>
    </row>
  </sheetData>
  <sheetProtection selectLockedCells="1"/>
  <mergeCells count="15">
    <mergeCell ref="A2:H2"/>
    <mergeCell ref="A3:H3"/>
    <mergeCell ref="E50:F50"/>
    <mergeCell ref="G50:H50"/>
    <mergeCell ref="E51:F51"/>
    <mergeCell ref="G51:H51"/>
    <mergeCell ref="D64:H64"/>
    <mergeCell ref="D62:H62"/>
    <mergeCell ref="D63:H63"/>
    <mergeCell ref="E11:F11"/>
    <mergeCell ref="G11:H11"/>
    <mergeCell ref="E33:F33"/>
    <mergeCell ref="G33:H33"/>
    <mergeCell ref="B55:D55"/>
    <mergeCell ref="A53:H53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C0BA33-9A04-400F-BE4F-4E38DA51F5BB}">
  <ds:schemaRefs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2023-03-27T11:21:43Z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