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D\VSB TU Ostrava\Menza Nova instalace\2023\PD Vyber Zhotovitele\"/>
    </mc:Choice>
  </mc:AlternateContent>
  <xr:revisionPtr revIDLastSave="0" documentId="13_ncr:1_{71EE4632-B279-481B-9094-123B3CAF5E84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List1" sheetId="1" r:id="rId1"/>
    <sheet name="List2" sheetId="2" r:id="rId2"/>
    <sheet name="List3" sheetId="3" r:id="rId3"/>
  </sheets>
  <externalReferences>
    <externalReference r:id="rId4"/>
  </externalReferences>
  <definedNames>
    <definedName name="_xlnm._FilterDatabase" localSheetId="0" hidden="1">List1!$A$2:$M$178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5" i="1" l="1"/>
  <c r="C109" i="1"/>
  <c r="A112" i="1"/>
  <c r="B112" i="1"/>
  <c r="C112" i="1"/>
  <c r="D112" i="1"/>
  <c r="E112" i="1"/>
  <c r="G112" i="1"/>
  <c r="I112" i="1"/>
  <c r="K112" i="1"/>
  <c r="C193" i="1"/>
  <c r="B193" i="1"/>
  <c r="C192" i="1"/>
  <c r="B192" i="1"/>
  <c r="C191" i="1"/>
  <c r="B191" i="1"/>
  <c r="C190" i="1"/>
  <c r="B190" i="1"/>
  <c r="C189" i="1"/>
  <c r="B189" i="1"/>
  <c r="K178" i="1"/>
  <c r="I178" i="1"/>
  <c r="G178" i="1"/>
  <c r="E178" i="1"/>
  <c r="D178" i="1"/>
  <c r="C178" i="1"/>
  <c r="B178" i="1"/>
  <c r="A178" i="1"/>
  <c r="K177" i="1"/>
  <c r="I177" i="1"/>
  <c r="G177" i="1"/>
  <c r="E177" i="1"/>
  <c r="D177" i="1"/>
  <c r="C177" i="1"/>
  <c r="B177" i="1"/>
  <c r="A177" i="1"/>
  <c r="K176" i="1"/>
  <c r="I176" i="1"/>
  <c r="E176" i="1"/>
  <c r="G176" i="1" s="1"/>
  <c r="D176" i="1"/>
  <c r="C176" i="1"/>
  <c r="B176" i="1"/>
  <c r="A176" i="1"/>
  <c r="C175" i="1"/>
  <c r="K174" i="1"/>
  <c r="I174" i="1"/>
  <c r="G174" i="1"/>
  <c r="E174" i="1"/>
  <c r="D174" i="1"/>
  <c r="C174" i="1"/>
  <c r="B174" i="1"/>
  <c r="A174" i="1"/>
  <c r="K173" i="1"/>
  <c r="I173" i="1"/>
  <c r="G173" i="1"/>
  <c r="E173" i="1"/>
  <c r="D173" i="1"/>
  <c r="C173" i="1"/>
  <c r="B173" i="1"/>
  <c r="A173" i="1"/>
  <c r="K172" i="1"/>
  <c r="I172" i="1"/>
  <c r="G172" i="1"/>
  <c r="E172" i="1"/>
  <c r="D172" i="1"/>
  <c r="C172" i="1"/>
  <c r="B172" i="1"/>
  <c r="A172" i="1"/>
  <c r="K171" i="1"/>
  <c r="I171" i="1"/>
  <c r="G171" i="1"/>
  <c r="E171" i="1"/>
  <c r="D171" i="1"/>
  <c r="C171" i="1"/>
  <c r="B171" i="1"/>
  <c r="A171" i="1"/>
  <c r="K170" i="1"/>
  <c r="I170" i="1"/>
  <c r="G170" i="1"/>
  <c r="E170" i="1"/>
  <c r="D170" i="1"/>
  <c r="C170" i="1"/>
  <c r="B170" i="1"/>
  <c r="A170" i="1"/>
  <c r="K169" i="1"/>
  <c r="I169" i="1"/>
  <c r="G169" i="1"/>
  <c r="E169" i="1"/>
  <c r="D169" i="1"/>
  <c r="C169" i="1"/>
  <c r="B169" i="1"/>
  <c r="A169" i="1"/>
  <c r="K168" i="1"/>
  <c r="I168" i="1"/>
  <c r="G168" i="1"/>
  <c r="E168" i="1"/>
  <c r="D168" i="1"/>
  <c r="C168" i="1"/>
  <c r="B168" i="1"/>
  <c r="A168" i="1"/>
  <c r="K167" i="1"/>
  <c r="I167" i="1"/>
  <c r="G167" i="1"/>
  <c r="E167" i="1"/>
  <c r="D167" i="1"/>
  <c r="C167" i="1"/>
  <c r="B167" i="1"/>
  <c r="A167" i="1"/>
  <c r="K166" i="1"/>
  <c r="I166" i="1"/>
  <c r="G166" i="1"/>
  <c r="E166" i="1"/>
  <c r="D166" i="1"/>
  <c r="C166" i="1"/>
  <c r="B166" i="1"/>
  <c r="A166" i="1"/>
  <c r="K165" i="1"/>
  <c r="I165" i="1"/>
  <c r="G165" i="1"/>
  <c r="E165" i="1"/>
  <c r="D165" i="1"/>
  <c r="C165" i="1"/>
  <c r="B165" i="1"/>
  <c r="A165" i="1"/>
  <c r="K164" i="1"/>
  <c r="I164" i="1"/>
  <c r="G164" i="1"/>
  <c r="E164" i="1"/>
  <c r="D164" i="1"/>
  <c r="C164" i="1"/>
  <c r="B164" i="1"/>
  <c r="A164" i="1"/>
  <c r="C163" i="1"/>
  <c r="K162" i="1"/>
  <c r="I162" i="1"/>
  <c r="G162" i="1"/>
  <c r="E162" i="1"/>
  <c r="D162" i="1"/>
  <c r="C162" i="1"/>
  <c r="B162" i="1"/>
  <c r="A162" i="1"/>
  <c r="K161" i="1"/>
  <c r="I161" i="1"/>
  <c r="G161" i="1"/>
  <c r="E161" i="1"/>
  <c r="D161" i="1"/>
  <c r="C161" i="1"/>
  <c r="B161" i="1"/>
  <c r="A161" i="1"/>
  <c r="K160" i="1"/>
  <c r="I160" i="1"/>
  <c r="G160" i="1"/>
  <c r="E160" i="1"/>
  <c r="D160" i="1"/>
  <c r="C160" i="1"/>
  <c r="B160" i="1"/>
  <c r="A160" i="1"/>
  <c r="K159" i="1"/>
  <c r="G159" i="1"/>
  <c r="E159" i="1"/>
  <c r="I159" i="1" s="1"/>
  <c r="D159" i="1"/>
  <c r="C159" i="1"/>
  <c r="B159" i="1"/>
  <c r="A159" i="1"/>
  <c r="K158" i="1"/>
  <c r="G158" i="1"/>
  <c r="E158" i="1"/>
  <c r="I158" i="1" s="1"/>
  <c r="D158" i="1"/>
  <c r="C158" i="1"/>
  <c r="B158" i="1"/>
  <c r="A158" i="1"/>
  <c r="K157" i="1"/>
  <c r="I157" i="1"/>
  <c r="G157" i="1"/>
  <c r="E157" i="1"/>
  <c r="D157" i="1"/>
  <c r="C157" i="1"/>
  <c r="B157" i="1"/>
  <c r="A157" i="1"/>
  <c r="K156" i="1"/>
  <c r="I156" i="1"/>
  <c r="G156" i="1"/>
  <c r="E156" i="1"/>
  <c r="D156" i="1"/>
  <c r="C156" i="1"/>
  <c r="B156" i="1"/>
  <c r="A156" i="1"/>
  <c r="K155" i="1"/>
  <c r="I155" i="1"/>
  <c r="G155" i="1"/>
  <c r="E155" i="1"/>
  <c r="D155" i="1"/>
  <c r="C155" i="1"/>
  <c r="B155" i="1"/>
  <c r="A155" i="1"/>
  <c r="K154" i="1"/>
  <c r="I154" i="1"/>
  <c r="G154" i="1"/>
  <c r="E154" i="1"/>
  <c r="D154" i="1"/>
  <c r="C154" i="1"/>
  <c r="B154" i="1"/>
  <c r="A154" i="1"/>
  <c r="K153" i="1"/>
  <c r="I153" i="1"/>
  <c r="G153" i="1"/>
  <c r="E153" i="1"/>
  <c r="D153" i="1"/>
  <c r="C153" i="1"/>
  <c r="B153" i="1"/>
  <c r="A153" i="1"/>
  <c r="K152" i="1"/>
  <c r="I152" i="1"/>
  <c r="E152" i="1"/>
  <c r="G152" i="1" s="1"/>
  <c r="D152" i="1"/>
  <c r="C152" i="1"/>
  <c r="B152" i="1"/>
  <c r="A152" i="1"/>
  <c r="K151" i="1"/>
  <c r="I151" i="1"/>
  <c r="G151" i="1"/>
  <c r="E151" i="1"/>
  <c r="D151" i="1"/>
  <c r="C151" i="1"/>
  <c r="B151" i="1"/>
  <c r="A151" i="1"/>
  <c r="K150" i="1"/>
  <c r="I150" i="1"/>
  <c r="E150" i="1"/>
  <c r="G150" i="1" s="1"/>
  <c r="D150" i="1"/>
  <c r="C150" i="1"/>
  <c r="B150" i="1"/>
  <c r="A150" i="1"/>
  <c r="C149" i="1"/>
  <c r="K148" i="1"/>
  <c r="I148" i="1"/>
  <c r="G148" i="1"/>
  <c r="E148" i="1"/>
  <c r="D148" i="1"/>
  <c r="C148" i="1"/>
  <c r="B148" i="1"/>
  <c r="A148" i="1"/>
  <c r="K147" i="1"/>
  <c r="G147" i="1"/>
  <c r="E147" i="1"/>
  <c r="I147" i="1" s="1"/>
  <c r="D147" i="1"/>
  <c r="C147" i="1"/>
  <c r="B147" i="1"/>
  <c r="A147" i="1"/>
  <c r="K146" i="1"/>
  <c r="G146" i="1"/>
  <c r="E146" i="1"/>
  <c r="I146" i="1" s="1"/>
  <c r="D146" i="1"/>
  <c r="C146" i="1"/>
  <c r="B146" i="1"/>
  <c r="A146" i="1"/>
  <c r="K145" i="1"/>
  <c r="G145" i="1"/>
  <c r="E145" i="1"/>
  <c r="I145" i="1" s="1"/>
  <c r="D145" i="1"/>
  <c r="C145" i="1"/>
  <c r="B145" i="1"/>
  <c r="A145" i="1"/>
  <c r="C144" i="1"/>
  <c r="K143" i="1"/>
  <c r="G143" i="1"/>
  <c r="E143" i="1"/>
  <c r="I143" i="1" s="1"/>
  <c r="D143" i="1"/>
  <c r="C143" i="1"/>
  <c r="B143" i="1"/>
  <c r="A143" i="1"/>
  <c r="K142" i="1"/>
  <c r="I142" i="1"/>
  <c r="E142" i="1"/>
  <c r="G142" i="1" s="1"/>
  <c r="D142" i="1"/>
  <c r="C142" i="1"/>
  <c r="B142" i="1"/>
  <c r="A142" i="1"/>
  <c r="K141" i="1"/>
  <c r="I141" i="1"/>
  <c r="E141" i="1"/>
  <c r="G141" i="1" s="1"/>
  <c r="D141" i="1"/>
  <c r="C141" i="1"/>
  <c r="B141" i="1"/>
  <c r="A141" i="1"/>
  <c r="K140" i="1"/>
  <c r="I140" i="1"/>
  <c r="G140" i="1"/>
  <c r="E140" i="1"/>
  <c r="D140" i="1"/>
  <c r="C140" i="1"/>
  <c r="B140" i="1"/>
  <c r="A140" i="1"/>
  <c r="K139" i="1"/>
  <c r="I139" i="1"/>
  <c r="G139" i="1"/>
  <c r="E139" i="1"/>
  <c r="D139" i="1"/>
  <c r="C139" i="1"/>
  <c r="B139" i="1"/>
  <c r="A139" i="1"/>
  <c r="K138" i="1"/>
  <c r="I138" i="1"/>
  <c r="G138" i="1"/>
  <c r="E138" i="1"/>
  <c r="D138" i="1"/>
  <c r="C138" i="1"/>
  <c r="B138" i="1"/>
  <c r="A138" i="1"/>
  <c r="K137" i="1"/>
  <c r="I137" i="1"/>
  <c r="G137" i="1"/>
  <c r="E137" i="1"/>
  <c r="D137" i="1"/>
  <c r="C137" i="1"/>
  <c r="B137" i="1"/>
  <c r="A137" i="1"/>
  <c r="C136" i="1"/>
  <c r="K135" i="1"/>
  <c r="I135" i="1"/>
  <c r="E135" i="1"/>
  <c r="G135" i="1" s="1"/>
  <c r="D135" i="1"/>
  <c r="C135" i="1"/>
  <c r="B135" i="1"/>
  <c r="A135" i="1"/>
  <c r="K134" i="1"/>
  <c r="I134" i="1"/>
  <c r="G134" i="1"/>
  <c r="E134" i="1"/>
  <c r="D134" i="1"/>
  <c r="C134" i="1"/>
  <c r="B134" i="1"/>
  <c r="A134" i="1"/>
  <c r="K133" i="1"/>
  <c r="I133" i="1"/>
  <c r="G133" i="1"/>
  <c r="E133" i="1"/>
  <c r="D133" i="1"/>
  <c r="C133" i="1"/>
  <c r="B133" i="1"/>
  <c r="A133" i="1"/>
  <c r="K132" i="1"/>
  <c r="I132" i="1"/>
  <c r="G132" i="1"/>
  <c r="E132" i="1"/>
  <c r="D132" i="1"/>
  <c r="C132" i="1"/>
  <c r="B132" i="1"/>
  <c r="A132" i="1"/>
  <c r="K131" i="1"/>
  <c r="I131" i="1"/>
  <c r="G131" i="1"/>
  <c r="E131" i="1"/>
  <c r="D131" i="1"/>
  <c r="C131" i="1"/>
  <c r="B131" i="1"/>
  <c r="A131" i="1"/>
  <c r="K130" i="1"/>
  <c r="G130" i="1"/>
  <c r="E130" i="1"/>
  <c r="I130" i="1" s="1"/>
  <c r="D130" i="1"/>
  <c r="C130" i="1"/>
  <c r="B130" i="1"/>
  <c r="A130" i="1"/>
  <c r="K129" i="1"/>
  <c r="G129" i="1"/>
  <c r="E129" i="1"/>
  <c r="I129" i="1" s="1"/>
  <c r="D129" i="1"/>
  <c r="C129" i="1"/>
  <c r="B129" i="1"/>
  <c r="A129" i="1"/>
  <c r="K128" i="1"/>
  <c r="G128" i="1"/>
  <c r="E128" i="1"/>
  <c r="I128" i="1" s="1"/>
  <c r="D128" i="1"/>
  <c r="C128" i="1"/>
  <c r="B128" i="1"/>
  <c r="A128" i="1"/>
  <c r="K127" i="1"/>
  <c r="I127" i="1"/>
  <c r="G127" i="1"/>
  <c r="E127" i="1"/>
  <c r="D127" i="1"/>
  <c r="C127" i="1"/>
  <c r="B127" i="1"/>
  <c r="A127" i="1"/>
  <c r="K126" i="1"/>
  <c r="I126" i="1"/>
  <c r="G126" i="1"/>
  <c r="E126" i="1"/>
  <c r="D126" i="1"/>
  <c r="C126" i="1"/>
  <c r="B126" i="1"/>
  <c r="A126" i="1"/>
  <c r="K125" i="1"/>
  <c r="G125" i="1"/>
  <c r="E125" i="1"/>
  <c r="I125" i="1" s="1"/>
  <c r="D125" i="1"/>
  <c r="C125" i="1"/>
  <c r="B125" i="1"/>
  <c r="A125" i="1"/>
  <c r="K124" i="1"/>
  <c r="I124" i="1"/>
  <c r="E124" i="1"/>
  <c r="G124" i="1" s="1"/>
  <c r="D124" i="1"/>
  <c r="C124" i="1"/>
  <c r="B124" i="1"/>
  <c r="A124" i="1"/>
  <c r="K123" i="1"/>
  <c r="I123" i="1"/>
  <c r="G123" i="1"/>
  <c r="E123" i="1"/>
  <c r="D123" i="1"/>
  <c r="C123" i="1"/>
  <c r="B123" i="1"/>
  <c r="A123" i="1"/>
  <c r="K122" i="1"/>
  <c r="G122" i="1"/>
  <c r="E122" i="1"/>
  <c r="I122" i="1" s="1"/>
  <c r="D122" i="1"/>
  <c r="C122" i="1"/>
  <c r="B122" i="1"/>
  <c r="A122" i="1"/>
  <c r="K121" i="1"/>
  <c r="I121" i="1"/>
  <c r="G121" i="1"/>
  <c r="E121" i="1"/>
  <c r="D121" i="1"/>
  <c r="C121" i="1"/>
  <c r="B121" i="1"/>
  <c r="A121" i="1"/>
  <c r="K120" i="1"/>
  <c r="G120" i="1"/>
  <c r="E120" i="1"/>
  <c r="I120" i="1" s="1"/>
  <c r="D120" i="1"/>
  <c r="C120" i="1"/>
  <c r="B120" i="1"/>
  <c r="A120" i="1"/>
  <c r="K119" i="1"/>
  <c r="I119" i="1"/>
  <c r="G119" i="1"/>
  <c r="E119" i="1"/>
  <c r="D119" i="1"/>
  <c r="C119" i="1"/>
  <c r="B119" i="1"/>
  <c r="A119" i="1"/>
  <c r="K118" i="1"/>
  <c r="I118" i="1"/>
  <c r="G118" i="1"/>
  <c r="E118" i="1"/>
  <c r="D118" i="1"/>
  <c r="C118" i="1"/>
  <c r="B118" i="1"/>
  <c r="A118" i="1"/>
  <c r="K117" i="1"/>
  <c r="G117" i="1"/>
  <c r="E117" i="1"/>
  <c r="I117" i="1" s="1"/>
  <c r="D117" i="1"/>
  <c r="C117" i="1"/>
  <c r="B117" i="1"/>
  <c r="A117" i="1"/>
  <c r="K116" i="1"/>
  <c r="G116" i="1"/>
  <c r="E116" i="1"/>
  <c r="I116" i="1" s="1"/>
  <c r="D116" i="1"/>
  <c r="C116" i="1"/>
  <c r="B116" i="1"/>
  <c r="A116" i="1"/>
  <c r="K115" i="1"/>
  <c r="I115" i="1"/>
  <c r="E115" i="1"/>
  <c r="G115" i="1" s="1"/>
  <c r="D115" i="1"/>
  <c r="C115" i="1"/>
  <c r="B115" i="1"/>
  <c r="A115" i="1"/>
  <c r="K114" i="1"/>
  <c r="I114" i="1"/>
  <c r="E114" i="1"/>
  <c r="G114" i="1" s="1"/>
  <c r="D114" i="1"/>
  <c r="C114" i="1"/>
  <c r="B114" i="1"/>
  <c r="A114" i="1"/>
  <c r="K113" i="1"/>
  <c r="G113" i="1"/>
  <c r="E113" i="1"/>
  <c r="I113" i="1" s="1"/>
  <c r="D113" i="1"/>
  <c r="C113" i="1"/>
  <c r="B113" i="1"/>
  <c r="A113" i="1"/>
  <c r="K111" i="1"/>
  <c r="G111" i="1"/>
  <c r="E111" i="1"/>
  <c r="I111" i="1" s="1"/>
  <c r="D111" i="1"/>
  <c r="C111" i="1"/>
  <c r="B111" i="1"/>
  <c r="A111" i="1"/>
  <c r="K110" i="1"/>
  <c r="G110" i="1"/>
  <c r="E110" i="1"/>
  <c r="I110" i="1" s="1"/>
  <c r="D110" i="1"/>
  <c r="C110" i="1"/>
  <c r="B110" i="1"/>
  <c r="A110" i="1"/>
  <c r="K109" i="1"/>
  <c r="G109" i="1"/>
  <c r="E109" i="1"/>
  <c r="I109" i="1" s="1"/>
  <c r="D109" i="1"/>
  <c r="B109" i="1"/>
  <c r="A109" i="1"/>
  <c r="K108" i="1"/>
  <c r="I108" i="1"/>
  <c r="G108" i="1"/>
  <c r="E108" i="1"/>
  <c r="D108" i="1"/>
  <c r="C108" i="1"/>
  <c r="B108" i="1"/>
  <c r="A108" i="1"/>
  <c r="K107" i="1"/>
  <c r="I107" i="1"/>
  <c r="G107" i="1"/>
  <c r="E107" i="1"/>
  <c r="D107" i="1"/>
  <c r="C107" i="1"/>
  <c r="B107" i="1"/>
  <c r="A107" i="1"/>
  <c r="K106" i="1"/>
  <c r="I106" i="1"/>
  <c r="G106" i="1"/>
  <c r="E106" i="1"/>
  <c r="D106" i="1"/>
  <c r="C106" i="1"/>
  <c r="B106" i="1"/>
  <c r="A106" i="1"/>
  <c r="K105" i="1"/>
  <c r="I105" i="1"/>
  <c r="G105" i="1"/>
  <c r="E105" i="1"/>
  <c r="D105" i="1"/>
  <c r="C105" i="1"/>
  <c r="B105" i="1"/>
  <c r="A105" i="1"/>
  <c r="K104" i="1"/>
  <c r="G104" i="1"/>
  <c r="E104" i="1"/>
  <c r="I104" i="1" s="1"/>
  <c r="D104" i="1"/>
  <c r="C104" i="1"/>
  <c r="B104" i="1"/>
  <c r="A104" i="1"/>
  <c r="K103" i="1"/>
  <c r="I103" i="1"/>
  <c r="E103" i="1"/>
  <c r="G103" i="1" s="1"/>
  <c r="D103" i="1"/>
  <c r="C103" i="1"/>
  <c r="B103" i="1"/>
  <c r="A103" i="1"/>
  <c r="K102" i="1"/>
  <c r="I102" i="1"/>
  <c r="E102" i="1"/>
  <c r="G102" i="1" s="1"/>
  <c r="D102" i="1"/>
  <c r="C102" i="1"/>
  <c r="B102" i="1"/>
  <c r="A102" i="1"/>
  <c r="K101" i="1"/>
  <c r="G101" i="1"/>
  <c r="E101" i="1"/>
  <c r="I101" i="1" s="1"/>
  <c r="D101" i="1"/>
  <c r="C101" i="1"/>
  <c r="B101" i="1"/>
  <c r="A101" i="1"/>
  <c r="K100" i="1"/>
  <c r="I100" i="1"/>
  <c r="G100" i="1"/>
  <c r="E100" i="1"/>
  <c r="D100" i="1"/>
  <c r="C100" i="1"/>
  <c r="B100" i="1"/>
  <c r="A100" i="1"/>
  <c r="K99" i="1"/>
  <c r="I99" i="1"/>
  <c r="G99" i="1"/>
  <c r="E99" i="1"/>
  <c r="D99" i="1"/>
  <c r="C99" i="1"/>
  <c r="B99" i="1"/>
  <c r="A99" i="1"/>
  <c r="K98" i="1"/>
  <c r="I98" i="1"/>
  <c r="G98" i="1"/>
  <c r="E98" i="1"/>
  <c r="D98" i="1"/>
  <c r="C98" i="1"/>
  <c r="B98" i="1"/>
  <c r="A98" i="1"/>
  <c r="K97" i="1"/>
  <c r="G97" i="1"/>
  <c r="E97" i="1"/>
  <c r="I97" i="1" s="1"/>
  <c r="D97" i="1"/>
  <c r="C97" i="1"/>
  <c r="B97" i="1"/>
  <c r="A97" i="1"/>
  <c r="K96" i="1"/>
  <c r="I96" i="1"/>
  <c r="E96" i="1"/>
  <c r="G96" i="1" s="1"/>
  <c r="D96" i="1"/>
  <c r="C96" i="1"/>
  <c r="B96" i="1"/>
  <c r="A96" i="1"/>
  <c r="K95" i="1"/>
  <c r="I95" i="1"/>
  <c r="E95" i="1"/>
  <c r="G95" i="1" s="1"/>
  <c r="D95" i="1"/>
  <c r="C95" i="1"/>
  <c r="B95" i="1"/>
  <c r="A95" i="1"/>
  <c r="C94" i="1"/>
  <c r="C93" i="1"/>
  <c r="K92" i="1"/>
  <c r="I92" i="1"/>
  <c r="G92" i="1"/>
  <c r="E92" i="1"/>
  <c r="D92" i="1"/>
  <c r="C92" i="1"/>
  <c r="B92" i="1"/>
  <c r="A92" i="1"/>
  <c r="K91" i="1"/>
  <c r="G91" i="1"/>
  <c r="E91" i="1"/>
  <c r="I91" i="1" s="1"/>
  <c r="D91" i="1"/>
  <c r="C91" i="1"/>
  <c r="B91" i="1"/>
  <c r="A91" i="1"/>
  <c r="K90" i="1"/>
  <c r="I90" i="1"/>
  <c r="G90" i="1"/>
  <c r="E90" i="1"/>
  <c r="D90" i="1"/>
  <c r="C90" i="1"/>
  <c r="B90" i="1"/>
  <c r="A90" i="1"/>
  <c r="K89" i="1"/>
  <c r="I89" i="1"/>
  <c r="G89" i="1"/>
  <c r="E89" i="1"/>
  <c r="D89" i="1"/>
  <c r="C89" i="1"/>
  <c r="B89" i="1"/>
  <c r="A89" i="1"/>
  <c r="K88" i="1"/>
  <c r="I88" i="1"/>
  <c r="G88" i="1"/>
  <c r="E88" i="1"/>
  <c r="D88" i="1"/>
  <c r="C88" i="1"/>
  <c r="B88" i="1"/>
  <c r="A88" i="1"/>
  <c r="K87" i="1"/>
  <c r="I87" i="1"/>
  <c r="G87" i="1"/>
  <c r="E87" i="1"/>
  <c r="D87" i="1"/>
  <c r="C87" i="1"/>
  <c r="B87" i="1"/>
  <c r="A87" i="1"/>
  <c r="K86" i="1"/>
  <c r="I86" i="1"/>
  <c r="G86" i="1"/>
  <c r="E86" i="1"/>
  <c r="D86" i="1"/>
  <c r="C86" i="1"/>
  <c r="B86" i="1"/>
  <c r="A86" i="1"/>
  <c r="K85" i="1"/>
  <c r="I85" i="1"/>
  <c r="G85" i="1"/>
  <c r="E85" i="1"/>
  <c r="D85" i="1"/>
  <c r="C85" i="1"/>
  <c r="B85" i="1"/>
  <c r="A85" i="1"/>
  <c r="C84" i="1"/>
  <c r="K83" i="1"/>
  <c r="G83" i="1"/>
  <c r="E83" i="1"/>
  <c r="I83" i="1" s="1"/>
  <c r="D83" i="1"/>
  <c r="C83" i="1"/>
  <c r="B83" i="1"/>
  <c r="A83" i="1"/>
  <c r="K82" i="1"/>
  <c r="I82" i="1"/>
  <c r="E82" i="1"/>
  <c r="G82" i="1" s="1"/>
  <c r="D82" i="1"/>
  <c r="C82" i="1"/>
  <c r="B82" i="1"/>
  <c r="A82" i="1"/>
  <c r="K81" i="1"/>
  <c r="I81" i="1"/>
  <c r="E81" i="1"/>
  <c r="G81" i="1" s="1"/>
  <c r="D81" i="1"/>
  <c r="C81" i="1"/>
  <c r="B81" i="1"/>
  <c r="A81" i="1"/>
  <c r="K80" i="1"/>
  <c r="I80" i="1"/>
  <c r="G80" i="1"/>
  <c r="E80" i="1"/>
  <c r="D80" i="1"/>
  <c r="C80" i="1"/>
  <c r="B80" i="1"/>
  <c r="A80" i="1"/>
  <c r="K79" i="1"/>
  <c r="I79" i="1"/>
  <c r="G79" i="1"/>
  <c r="E79" i="1"/>
  <c r="D79" i="1"/>
  <c r="C79" i="1"/>
  <c r="B79" i="1"/>
  <c r="A79" i="1"/>
  <c r="K78" i="1"/>
  <c r="I78" i="1"/>
  <c r="G78" i="1"/>
  <c r="E78" i="1"/>
  <c r="D78" i="1"/>
  <c r="C78" i="1"/>
  <c r="B78" i="1"/>
  <c r="A78" i="1"/>
  <c r="K77" i="1"/>
  <c r="I77" i="1"/>
  <c r="G77" i="1"/>
  <c r="E77" i="1"/>
  <c r="D77" i="1"/>
  <c r="C77" i="1"/>
  <c r="B77" i="1"/>
  <c r="A77" i="1"/>
  <c r="K76" i="1"/>
  <c r="I76" i="1"/>
  <c r="E76" i="1"/>
  <c r="G76" i="1" s="1"/>
  <c r="D76" i="1"/>
  <c r="C76" i="1"/>
  <c r="B76" i="1"/>
  <c r="A76" i="1"/>
  <c r="K75" i="1"/>
  <c r="I75" i="1"/>
  <c r="G75" i="1"/>
  <c r="E75" i="1"/>
  <c r="D75" i="1"/>
  <c r="C75" i="1"/>
  <c r="B75" i="1"/>
  <c r="A75" i="1"/>
  <c r="K74" i="1"/>
  <c r="I74" i="1"/>
  <c r="G74" i="1"/>
  <c r="E74" i="1"/>
  <c r="D74" i="1"/>
  <c r="C74" i="1"/>
  <c r="B74" i="1"/>
  <c r="A74" i="1"/>
  <c r="K73" i="1"/>
  <c r="I73" i="1"/>
  <c r="G73" i="1"/>
  <c r="E73" i="1"/>
  <c r="D73" i="1"/>
  <c r="C73" i="1"/>
  <c r="B73" i="1"/>
  <c r="A73" i="1"/>
  <c r="K72" i="1"/>
  <c r="I72" i="1"/>
  <c r="E72" i="1"/>
  <c r="G72" i="1" s="1"/>
  <c r="D72" i="1"/>
  <c r="C72" i="1"/>
  <c r="B72" i="1"/>
  <c r="A72" i="1"/>
  <c r="K71" i="1"/>
  <c r="I71" i="1"/>
  <c r="G71" i="1"/>
  <c r="E71" i="1"/>
  <c r="D71" i="1"/>
  <c r="C71" i="1"/>
  <c r="B71" i="1"/>
  <c r="A71" i="1"/>
  <c r="K70" i="1"/>
  <c r="I70" i="1"/>
  <c r="G70" i="1"/>
  <c r="E70" i="1"/>
  <c r="D70" i="1"/>
  <c r="C70" i="1"/>
  <c r="B70" i="1"/>
  <c r="A70" i="1"/>
  <c r="K69" i="1"/>
  <c r="I69" i="1"/>
  <c r="E69" i="1"/>
  <c r="G69" i="1" s="1"/>
  <c r="D69" i="1"/>
  <c r="C69" i="1"/>
  <c r="B69" i="1"/>
  <c r="A69" i="1"/>
  <c r="K68" i="1"/>
  <c r="I68" i="1"/>
  <c r="G68" i="1"/>
  <c r="E68" i="1"/>
  <c r="D68" i="1"/>
  <c r="C68" i="1"/>
  <c r="B68" i="1"/>
  <c r="A68" i="1"/>
  <c r="K67" i="1"/>
  <c r="I67" i="1"/>
  <c r="G67" i="1"/>
  <c r="E67" i="1"/>
  <c r="D67" i="1"/>
  <c r="C67" i="1"/>
  <c r="B67" i="1"/>
  <c r="A67" i="1"/>
  <c r="K66" i="1"/>
  <c r="I66" i="1"/>
  <c r="G66" i="1"/>
  <c r="E66" i="1"/>
  <c r="D66" i="1"/>
  <c r="C66" i="1"/>
  <c r="B66" i="1"/>
  <c r="A66" i="1"/>
  <c r="C65" i="1"/>
  <c r="K64" i="1"/>
  <c r="I64" i="1"/>
  <c r="E64" i="1"/>
  <c r="G64" i="1" s="1"/>
  <c r="D64" i="1"/>
  <c r="C64" i="1"/>
  <c r="B64" i="1"/>
  <c r="A64" i="1"/>
  <c r="K63" i="1"/>
  <c r="I63" i="1"/>
  <c r="G63" i="1"/>
  <c r="E63" i="1"/>
  <c r="D63" i="1"/>
  <c r="C63" i="1"/>
  <c r="B63" i="1"/>
  <c r="A63" i="1"/>
  <c r="K62" i="1"/>
  <c r="I62" i="1"/>
  <c r="G62" i="1"/>
  <c r="E62" i="1"/>
  <c r="D62" i="1"/>
  <c r="C62" i="1"/>
  <c r="B62" i="1"/>
  <c r="A62" i="1"/>
  <c r="K61" i="1"/>
  <c r="I61" i="1"/>
  <c r="G61" i="1"/>
  <c r="E61" i="1"/>
  <c r="D61" i="1"/>
  <c r="C61" i="1"/>
  <c r="B61" i="1"/>
  <c r="A61" i="1"/>
  <c r="K60" i="1"/>
  <c r="I60" i="1"/>
  <c r="E60" i="1"/>
  <c r="G60" i="1" s="1"/>
  <c r="D60" i="1"/>
  <c r="C60" i="1"/>
  <c r="B60" i="1"/>
  <c r="A60" i="1"/>
  <c r="K59" i="1"/>
  <c r="I59" i="1"/>
  <c r="G59" i="1"/>
  <c r="E59" i="1"/>
  <c r="D59" i="1"/>
  <c r="C59" i="1"/>
  <c r="B59" i="1"/>
  <c r="A59" i="1"/>
  <c r="K58" i="1"/>
  <c r="I58" i="1"/>
  <c r="E58" i="1"/>
  <c r="G58" i="1" s="1"/>
  <c r="D58" i="1"/>
  <c r="C58" i="1"/>
  <c r="B58" i="1"/>
  <c r="A58" i="1"/>
  <c r="K57" i="1"/>
  <c r="I57" i="1"/>
  <c r="G57" i="1"/>
  <c r="E57" i="1"/>
  <c r="D57" i="1"/>
  <c r="C57" i="1"/>
  <c r="B57" i="1"/>
  <c r="A57" i="1"/>
  <c r="K56" i="1"/>
  <c r="I56" i="1"/>
  <c r="G56" i="1"/>
  <c r="E56" i="1"/>
  <c r="D56" i="1"/>
  <c r="C56" i="1"/>
  <c r="B56" i="1"/>
  <c r="A56" i="1"/>
  <c r="K55" i="1"/>
  <c r="I55" i="1"/>
  <c r="G55" i="1"/>
  <c r="E55" i="1"/>
  <c r="D55" i="1"/>
  <c r="C55" i="1"/>
  <c r="B55" i="1"/>
  <c r="A55" i="1"/>
  <c r="K54" i="1"/>
  <c r="I54" i="1"/>
  <c r="E54" i="1"/>
  <c r="G54" i="1" s="1"/>
  <c r="D54" i="1"/>
  <c r="C54" i="1"/>
  <c r="B54" i="1"/>
  <c r="A54" i="1"/>
  <c r="K53" i="1"/>
  <c r="I53" i="1"/>
  <c r="E53" i="1"/>
  <c r="G53" i="1" s="1"/>
  <c r="D53" i="1"/>
  <c r="C53" i="1"/>
  <c r="B53" i="1"/>
  <c r="A53" i="1"/>
  <c r="K52" i="1"/>
  <c r="I52" i="1"/>
  <c r="G52" i="1"/>
  <c r="E52" i="1"/>
  <c r="D52" i="1"/>
  <c r="C52" i="1"/>
  <c r="B52" i="1"/>
  <c r="A52" i="1"/>
  <c r="K51" i="1"/>
  <c r="I51" i="1"/>
  <c r="G51" i="1"/>
  <c r="E51" i="1"/>
  <c r="D51" i="1"/>
  <c r="C51" i="1"/>
  <c r="B51" i="1"/>
  <c r="A51" i="1"/>
  <c r="K50" i="1"/>
  <c r="I50" i="1"/>
  <c r="G50" i="1"/>
  <c r="E50" i="1"/>
  <c r="D50" i="1"/>
  <c r="C50" i="1"/>
  <c r="B50" i="1"/>
  <c r="A50" i="1"/>
  <c r="K49" i="1"/>
  <c r="I49" i="1"/>
  <c r="G49" i="1"/>
  <c r="E49" i="1"/>
  <c r="D49" i="1"/>
  <c r="C49" i="1"/>
  <c r="B49" i="1"/>
  <c r="A49" i="1"/>
  <c r="K48" i="1"/>
  <c r="I48" i="1"/>
  <c r="G48" i="1"/>
  <c r="E48" i="1"/>
  <c r="D48" i="1"/>
  <c r="C48" i="1"/>
  <c r="B48" i="1"/>
  <c r="A48" i="1"/>
  <c r="K47" i="1"/>
  <c r="G47" i="1"/>
  <c r="E47" i="1"/>
  <c r="I47" i="1" s="1"/>
  <c r="D47" i="1"/>
  <c r="C47" i="1"/>
  <c r="B47" i="1"/>
  <c r="A47" i="1"/>
  <c r="C46" i="1"/>
  <c r="K45" i="1"/>
  <c r="I45" i="1"/>
  <c r="G45" i="1"/>
  <c r="E45" i="1"/>
  <c r="D45" i="1"/>
  <c r="C45" i="1"/>
  <c r="B45" i="1"/>
  <c r="A45" i="1"/>
  <c r="K44" i="1"/>
  <c r="I44" i="1"/>
  <c r="G44" i="1"/>
  <c r="E44" i="1"/>
  <c r="D44" i="1"/>
  <c r="C44" i="1"/>
  <c r="B44" i="1"/>
  <c r="A44" i="1"/>
  <c r="K43" i="1"/>
  <c r="I43" i="1"/>
  <c r="G43" i="1"/>
  <c r="E43" i="1"/>
  <c r="D43" i="1"/>
  <c r="C43" i="1"/>
  <c r="B43" i="1"/>
  <c r="A43" i="1"/>
  <c r="K42" i="1"/>
  <c r="I42" i="1"/>
  <c r="G42" i="1"/>
  <c r="E42" i="1"/>
  <c r="D42" i="1"/>
  <c r="C42" i="1"/>
  <c r="B42" i="1"/>
  <c r="A42" i="1"/>
  <c r="K41" i="1"/>
  <c r="I41" i="1"/>
  <c r="E41" i="1"/>
  <c r="G41" i="1" s="1"/>
  <c r="D41" i="1"/>
  <c r="C41" i="1"/>
  <c r="B41" i="1"/>
  <c r="A41" i="1"/>
  <c r="K40" i="1"/>
  <c r="I40" i="1"/>
  <c r="E40" i="1"/>
  <c r="G40" i="1" s="1"/>
  <c r="D40" i="1"/>
  <c r="C40" i="1"/>
  <c r="B40" i="1"/>
  <c r="A40" i="1"/>
  <c r="K39" i="1"/>
  <c r="I39" i="1"/>
  <c r="E39" i="1"/>
  <c r="G39" i="1" s="1"/>
  <c r="D39" i="1"/>
  <c r="C39" i="1"/>
  <c r="B39" i="1"/>
  <c r="A39" i="1"/>
  <c r="K38" i="1"/>
  <c r="G38" i="1"/>
  <c r="E38" i="1"/>
  <c r="I38" i="1" s="1"/>
  <c r="D38" i="1"/>
  <c r="C38" i="1"/>
  <c r="B38" i="1"/>
  <c r="A38" i="1"/>
  <c r="K37" i="1"/>
  <c r="I37" i="1"/>
  <c r="E37" i="1"/>
  <c r="G37" i="1" s="1"/>
  <c r="D37" i="1"/>
  <c r="C37" i="1"/>
  <c r="B37" i="1"/>
  <c r="A37" i="1"/>
  <c r="K36" i="1"/>
  <c r="G36" i="1"/>
  <c r="E36" i="1"/>
  <c r="I36" i="1" s="1"/>
  <c r="D36" i="1"/>
  <c r="C36" i="1"/>
  <c r="B36" i="1"/>
  <c r="A36" i="1"/>
  <c r="K35" i="1"/>
  <c r="I35" i="1"/>
  <c r="G35" i="1"/>
  <c r="E35" i="1"/>
  <c r="D35" i="1"/>
  <c r="C35" i="1"/>
  <c r="B35" i="1"/>
  <c r="A35" i="1"/>
  <c r="K34" i="1"/>
  <c r="I34" i="1"/>
  <c r="G34" i="1"/>
  <c r="E34" i="1"/>
  <c r="D34" i="1"/>
  <c r="C34" i="1"/>
  <c r="B34" i="1"/>
  <c r="A34" i="1"/>
  <c r="K33" i="1"/>
  <c r="I33" i="1"/>
  <c r="G33" i="1"/>
  <c r="E33" i="1"/>
  <c r="D33" i="1"/>
  <c r="C33" i="1"/>
  <c r="B33" i="1"/>
  <c r="A33" i="1"/>
  <c r="K32" i="1"/>
  <c r="I32" i="1"/>
  <c r="E32" i="1"/>
  <c r="G32" i="1" s="1"/>
  <c r="D32" i="1"/>
  <c r="C32" i="1"/>
  <c r="B32" i="1"/>
  <c r="A32" i="1"/>
  <c r="K31" i="1"/>
  <c r="I31" i="1"/>
  <c r="E31" i="1"/>
  <c r="G31" i="1" s="1"/>
  <c r="D31" i="1"/>
  <c r="C31" i="1"/>
  <c r="B31" i="1"/>
  <c r="A31" i="1"/>
  <c r="K30" i="1"/>
  <c r="I30" i="1"/>
  <c r="G30" i="1"/>
  <c r="E30" i="1"/>
  <c r="D30" i="1"/>
  <c r="C30" i="1"/>
  <c r="B30" i="1"/>
  <c r="A30" i="1"/>
  <c r="K29" i="1"/>
  <c r="I29" i="1"/>
  <c r="G29" i="1"/>
  <c r="E29" i="1"/>
  <c r="D29" i="1"/>
  <c r="C29" i="1"/>
  <c r="B29" i="1"/>
  <c r="A29" i="1"/>
  <c r="K28" i="1"/>
  <c r="I28" i="1"/>
  <c r="G28" i="1"/>
  <c r="E28" i="1"/>
  <c r="D28" i="1"/>
  <c r="C28" i="1"/>
  <c r="B28" i="1"/>
  <c r="A28" i="1"/>
  <c r="K27" i="1"/>
  <c r="I27" i="1"/>
  <c r="E27" i="1"/>
  <c r="G27" i="1" s="1"/>
  <c r="D27" i="1"/>
  <c r="C27" i="1"/>
  <c r="B27" i="1"/>
  <c r="A27" i="1"/>
  <c r="K26" i="1"/>
  <c r="I26" i="1"/>
  <c r="G26" i="1"/>
  <c r="E26" i="1"/>
  <c r="D26" i="1"/>
  <c r="C26" i="1"/>
  <c r="B26" i="1"/>
  <c r="A26" i="1"/>
  <c r="K25" i="1"/>
  <c r="I25" i="1"/>
  <c r="G25" i="1"/>
  <c r="E25" i="1"/>
  <c r="D25" i="1"/>
  <c r="C25" i="1"/>
  <c r="B25" i="1"/>
  <c r="A25" i="1"/>
  <c r="K24" i="1"/>
  <c r="I24" i="1"/>
  <c r="G24" i="1"/>
  <c r="E24" i="1"/>
  <c r="D24" i="1"/>
  <c r="C24" i="1"/>
  <c r="B24" i="1"/>
  <c r="A24" i="1"/>
  <c r="K23" i="1"/>
  <c r="I23" i="1"/>
  <c r="G23" i="1"/>
  <c r="E23" i="1"/>
  <c r="D23" i="1"/>
  <c r="C23" i="1"/>
  <c r="B23" i="1"/>
  <c r="A23" i="1"/>
  <c r="K22" i="1"/>
  <c r="I22" i="1"/>
  <c r="G22" i="1"/>
  <c r="E22" i="1"/>
  <c r="D22" i="1"/>
  <c r="C22" i="1"/>
  <c r="B22" i="1"/>
  <c r="A22" i="1"/>
  <c r="K21" i="1"/>
  <c r="G21" i="1"/>
  <c r="E21" i="1"/>
  <c r="I21" i="1" s="1"/>
  <c r="D21" i="1"/>
  <c r="C21" i="1"/>
  <c r="B21" i="1"/>
  <c r="A21" i="1"/>
  <c r="K20" i="1"/>
  <c r="G20" i="1"/>
  <c r="E20" i="1"/>
  <c r="I20" i="1" s="1"/>
  <c r="D20" i="1"/>
  <c r="C20" i="1"/>
  <c r="B20" i="1"/>
  <c r="A20" i="1"/>
  <c r="K19" i="1"/>
  <c r="G19" i="1"/>
  <c r="E19" i="1"/>
  <c r="I19" i="1" s="1"/>
  <c r="D19" i="1"/>
  <c r="C19" i="1"/>
  <c r="B19" i="1"/>
  <c r="A19" i="1"/>
  <c r="K18" i="1"/>
  <c r="G18" i="1"/>
  <c r="E18" i="1"/>
  <c r="I18" i="1" s="1"/>
  <c r="D18" i="1"/>
  <c r="C18" i="1"/>
  <c r="B18" i="1"/>
  <c r="A18" i="1"/>
  <c r="K17" i="1"/>
  <c r="G17" i="1"/>
  <c r="E17" i="1"/>
  <c r="I17" i="1" s="1"/>
  <c r="D17" i="1"/>
  <c r="C17" i="1"/>
  <c r="B17" i="1"/>
  <c r="A17" i="1"/>
  <c r="C16" i="1"/>
  <c r="K15" i="1"/>
  <c r="I15" i="1"/>
  <c r="G15" i="1"/>
  <c r="E15" i="1"/>
  <c r="D15" i="1"/>
  <c r="C15" i="1"/>
  <c r="B15" i="1"/>
  <c r="A15" i="1"/>
  <c r="K14" i="1"/>
  <c r="I14" i="1"/>
  <c r="E14" i="1"/>
  <c r="G14" i="1" s="1"/>
  <c r="D14" i="1"/>
  <c r="C14" i="1"/>
  <c r="B14" i="1"/>
  <c r="A14" i="1"/>
  <c r="K13" i="1"/>
  <c r="I13" i="1"/>
  <c r="E13" i="1"/>
  <c r="G13" i="1" s="1"/>
  <c r="D13" i="1"/>
  <c r="C13" i="1"/>
  <c r="B13" i="1"/>
  <c r="A13" i="1"/>
  <c r="K12" i="1"/>
  <c r="I12" i="1"/>
  <c r="E12" i="1"/>
  <c r="G12" i="1" s="1"/>
  <c r="D12" i="1"/>
  <c r="C12" i="1"/>
  <c r="B12" i="1"/>
  <c r="A12" i="1"/>
  <c r="K11" i="1"/>
  <c r="I11" i="1"/>
  <c r="G11" i="1"/>
  <c r="E11" i="1"/>
  <c r="D11" i="1"/>
  <c r="C11" i="1"/>
  <c r="B11" i="1"/>
  <c r="A11" i="1"/>
  <c r="K10" i="1"/>
  <c r="I10" i="1"/>
  <c r="G10" i="1"/>
  <c r="E10" i="1"/>
  <c r="D10" i="1"/>
  <c r="C10" i="1"/>
  <c r="B10" i="1"/>
  <c r="A10" i="1"/>
  <c r="K9" i="1"/>
  <c r="I9" i="1"/>
  <c r="G9" i="1"/>
  <c r="E9" i="1"/>
  <c r="D9" i="1"/>
  <c r="C9" i="1"/>
  <c r="B9" i="1"/>
  <c r="A9" i="1"/>
  <c r="K8" i="1"/>
  <c r="I8" i="1"/>
  <c r="G8" i="1"/>
  <c r="E8" i="1"/>
  <c r="D8" i="1"/>
  <c r="C8" i="1"/>
  <c r="B8" i="1"/>
  <c r="A8" i="1"/>
  <c r="K7" i="1"/>
  <c r="I7" i="1"/>
  <c r="G7" i="1"/>
  <c r="E7" i="1"/>
  <c r="D7" i="1"/>
  <c r="C7" i="1"/>
  <c r="B7" i="1"/>
  <c r="A7" i="1"/>
  <c r="K6" i="1"/>
  <c r="I6" i="1"/>
  <c r="G6" i="1"/>
  <c r="E6" i="1"/>
  <c r="D6" i="1"/>
  <c r="C6" i="1"/>
  <c r="B6" i="1"/>
  <c r="A6" i="1"/>
  <c r="K5" i="1"/>
  <c r="I5" i="1"/>
  <c r="G5" i="1"/>
  <c r="E5" i="1"/>
  <c r="D5" i="1"/>
  <c r="C5" i="1"/>
  <c r="B5" i="1"/>
  <c r="A5" i="1"/>
  <c r="K4" i="1"/>
  <c r="I4" i="1"/>
  <c r="G4" i="1"/>
  <c r="E4" i="1"/>
  <c r="D4" i="1"/>
  <c r="C4" i="1"/>
  <c r="B4" i="1"/>
  <c r="A4" i="1"/>
  <c r="C3" i="1"/>
  <c r="K182" i="1" l="1"/>
  <c r="I181" i="1"/>
  <c r="G180" i="1"/>
  <c r="I184" i="1" l="1"/>
  <c r="K185" i="1" l="1"/>
  <c r="I185" i="1"/>
</calcChain>
</file>

<file path=xl/sharedStrings.xml><?xml version="1.0" encoding="utf-8"?>
<sst xmlns="http://schemas.openxmlformats.org/spreadsheetml/2006/main" count="594" uniqueCount="51">
  <si>
    <t>Poz.</t>
  </si>
  <si>
    <t>Název</t>
  </si>
  <si>
    <t>Popis</t>
  </si>
  <si>
    <t>Rozměry
Š x H x V [mm]</t>
  </si>
  <si>
    <t>Mn./ks</t>
  </si>
  <si>
    <t>Příkon 230V:</t>
  </si>
  <si>
    <t>Příkon 400V:</t>
  </si>
  <si>
    <t>Příkon plyn:</t>
  </si>
  <si>
    <t>ks</t>
  </si>
  <si>
    <t>celkem</t>
  </si>
  <si>
    <t>-</t>
  </si>
  <si>
    <t>Příkon celkem kW:</t>
  </si>
  <si>
    <t>230 V</t>
  </si>
  <si>
    <t>400 V</t>
  </si>
  <si>
    <t>Plyn</t>
  </si>
  <si>
    <t>Předpokládaná soudobost:</t>
  </si>
  <si>
    <t>Celkový instalovaný el. příkon [kW]:</t>
  </si>
  <si>
    <t>Celkový soudobý el. příkon [kW]:</t>
  </si>
  <si>
    <t>Nejsou zahrnuty rezervní zásuvky v nerez nábytku a nad prac. linkami pro drobné kuchyňské přístroje apod. a osvětlení.</t>
  </si>
  <si>
    <t>Jištění</t>
  </si>
  <si>
    <t>Kabel</t>
  </si>
  <si>
    <t>16B/1</t>
  </si>
  <si>
    <t>CYKY 3x2,5</t>
  </si>
  <si>
    <t>16B/3</t>
  </si>
  <si>
    <t>CYKY 5x2,5</t>
  </si>
  <si>
    <t>32B/3</t>
  </si>
  <si>
    <t>CYKY 5x6</t>
  </si>
  <si>
    <t>25B/3</t>
  </si>
  <si>
    <t>CYKY 5x4</t>
  </si>
  <si>
    <t>63B/3</t>
  </si>
  <si>
    <t>CYKY 5x16</t>
  </si>
  <si>
    <t>40B/3</t>
  </si>
  <si>
    <t>50B/3</t>
  </si>
  <si>
    <t>CYKY 5x10</t>
  </si>
  <si>
    <t>125B/3</t>
  </si>
  <si>
    <t>CYKY 4x50</t>
  </si>
  <si>
    <t>20B/3</t>
  </si>
  <si>
    <t>80B/3</t>
  </si>
  <si>
    <t>CYKY 4x25</t>
  </si>
  <si>
    <t>Osvětlení</t>
  </si>
  <si>
    <t>Ostatní spotřeba</t>
  </si>
  <si>
    <t>1020 A</t>
  </si>
  <si>
    <t>3X přívodní kabely do hlavní rozvodny v 1PP budovy Menzy jsou jištěny 250A celkem 750A v poli HRSA1, pak šínama do pole 2 na AR1033J ( nastaveno na 752A), dále odvody HRSA pole3 -3x350A laboratoře + 3x250 do RK2 2NP VÝDEJ + 2x3x80A ( dva odvody) přízemí</t>
  </si>
  <si>
    <t>HRSA  pole 4 3X50A + 3X63A + 3X50A + 3X50A +3X80A + 3X25A +3X50A</t>
  </si>
  <si>
    <t>HRSA pole 5 VZT 3X100A + VZT 3X100A+ 3X kabely do 2.np kuchyň -3x 3x 200A</t>
  </si>
  <si>
    <t>HRSA pole 6 AR1033J 800A odvod na HRSB pole1</t>
  </si>
  <si>
    <t>HRSB2 2x3x200A</t>
  </si>
  <si>
    <t>HRSB3 3x3x200A odvody 3kabely do 2np. kuchyň</t>
  </si>
  <si>
    <t>HRSB4 3X50A+ 3X60A+ 3X50A + 3X60A</t>
  </si>
  <si>
    <t>HRSB5 AR1033J ( 752A) odvod do HRSB6</t>
  </si>
  <si>
    <t>DO HRSB6 PŘÍVODY 3X KABELY 3X250A – VYPNUTO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</si>
</sst>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."/>
    <numFmt numFmtId="165" formatCode="#,##0.0"/>
    <numFmt numFmtId="166" formatCode="0.00\ \k\W"/>
    <numFmt numFmtId="167" formatCode="0.0"/>
    <numFmt numFmtId="168" formatCode="#,##0.00\ [$Kč-405]"/>
  </numFmts>
  <fonts count="14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26">
    <xf numFmtId="0" fontId="0" fillId="0" borderId="0" xfId="0"/>
    <xf numFmtId="2" fontId="2" fillId="2" borderId="4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164" fontId="4" fillId="0" borderId="10" xfId="0" applyNumberFormat="1" applyFont="1" applyBorder="1" applyAlignment="1">
      <alignment horizontal="center" vertical="center" wrapText="1"/>
    </xf>
    <xf numFmtId="0" fontId="1" fillId="0" borderId="11" xfId="1" applyFont="1" applyBorder="1" applyAlignment="1">
      <alignment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0" fontId="3" fillId="3" borderId="13" xfId="0" applyFont="1" applyFill="1" applyBorder="1" applyAlignment="1">
      <alignment wrapText="1"/>
    </xf>
    <xf numFmtId="0" fontId="3" fillId="3" borderId="14" xfId="0" applyFont="1" applyFill="1" applyBorder="1" applyAlignment="1">
      <alignment wrapText="1"/>
    </xf>
    <xf numFmtId="0" fontId="1" fillId="0" borderId="17" xfId="2" applyFont="1" applyBorder="1" applyAlignment="1">
      <alignment vertical="center" wrapText="1"/>
    </xf>
    <xf numFmtId="0" fontId="4" fillId="0" borderId="17" xfId="2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65" fontId="4" fillId="0" borderId="19" xfId="0" applyNumberFormat="1" applyFont="1" applyBorder="1" applyAlignment="1">
      <alignment horizontal="center" vertical="center" wrapText="1"/>
    </xf>
    <xf numFmtId="165" fontId="4" fillId="0" borderId="20" xfId="0" applyNumberFormat="1" applyFont="1" applyBorder="1" applyAlignment="1">
      <alignment horizontal="center" vertical="center" wrapText="1"/>
    </xf>
    <xf numFmtId="0" fontId="1" fillId="0" borderId="21" xfId="2" applyFont="1" applyBorder="1" applyAlignment="1">
      <alignment vertical="center" wrapText="1"/>
    </xf>
    <xf numFmtId="0" fontId="4" fillId="0" borderId="21" xfId="2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1" fillId="0" borderId="11" xfId="2" applyFont="1" applyBorder="1" applyAlignment="1">
      <alignment vertical="center" wrapText="1"/>
    </xf>
    <xf numFmtId="0" fontId="6" fillId="0" borderId="11" xfId="2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3" fillId="4" borderId="0" xfId="0" applyFont="1" applyFill="1" applyAlignment="1">
      <alignment vertical="center" wrapText="1"/>
    </xf>
    <xf numFmtId="49" fontId="7" fillId="4" borderId="0" xfId="0" applyNumberFormat="1" applyFont="1" applyFill="1" applyAlignment="1">
      <alignment horizontal="left" vertical="center" wrapText="1"/>
    </xf>
    <xf numFmtId="0" fontId="3" fillId="6" borderId="9" xfId="0" applyFont="1" applyFill="1" applyBorder="1" applyAlignment="1">
      <alignment horizontal="center" vertical="center" wrapText="1"/>
    </xf>
    <xf numFmtId="166" fontId="8" fillId="6" borderId="8" xfId="0" applyNumberFormat="1" applyFont="1" applyFill="1" applyBorder="1" applyAlignment="1">
      <alignment horizontal="center" vertical="center" wrapText="1"/>
    </xf>
    <xf numFmtId="167" fontId="8" fillId="6" borderId="8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vertical="center" wrapText="1"/>
    </xf>
    <xf numFmtId="168" fontId="8" fillId="6" borderId="8" xfId="0" applyNumberFormat="1" applyFont="1" applyFill="1" applyBorder="1" applyAlignment="1">
      <alignment vertical="center" wrapText="1"/>
    </xf>
    <xf numFmtId="168" fontId="8" fillId="6" borderId="24" xfId="0" applyNumberFormat="1" applyFont="1" applyFill="1" applyBorder="1" applyAlignment="1">
      <alignment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vertical="center" wrapText="1"/>
    </xf>
    <xf numFmtId="167" fontId="8" fillId="6" borderId="14" xfId="0" applyNumberFormat="1" applyFont="1" applyFill="1" applyBorder="1" applyAlignment="1">
      <alignment horizontal="center" vertical="center" wrapText="1"/>
    </xf>
    <xf numFmtId="168" fontId="8" fillId="6" borderId="14" xfId="0" applyNumberFormat="1" applyFont="1" applyFill="1" applyBorder="1" applyAlignment="1">
      <alignment vertical="center" wrapText="1"/>
    </xf>
    <xf numFmtId="168" fontId="8" fillId="6" borderId="26" xfId="0" applyNumberFormat="1" applyFont="1" applyFill="1" applyBorder="1" applyAlignment="1">
      <alignment vertical="center" wrapText="1"/>
    </xf>
    <xf numFmtId="0" fontId="8" fillId="6" borderId="26" xfId="0" applyFont="1" applyFill="1" applyBorder="1" applyAlignment="1">
      <alignment horizontal="center" vertical="center" wrapText="1"/>
    </xf>
    <xf numFmtId="2" fontId="1" fillId="7" borderId="27" xfId="0" applyNumberFormat="1" applyFont="1" applyFill="1" applyBorder="1" applyAlignment="1">
      <alignment horizontal="right" vertical="center"/>
    </xf>
    <xf numFmtId="2" fontId="10" fillId="7" borderId="27" xfId="0" applyNumberFormat="1" applyFont="1" applyFill="1" applyBorder="1" applyAlignment="1">
      <alignment horizontal="center" vertical="center" wrapText="1"/>
    </xf>
    <xf numFmtId="2" fontId="10" fillId="7" borderId="28" xfId="0" applyNumberFormat="1" applyFont="1" applyFill="1" applyBorder="1" applyAlignment="1">
      <alignment horizontal="left" vertical="center" wrapText="1"/>
    </xf>
    <xf numFmtId="1" fontId="1" fillId="7" borderId="27" xfId="0" applyNumberFormat="1" applyFont="1" applyFill="1" applyBorder="1" applyAlignment="1">
      <alignment horizontal="right" vertical="center"/>
    </xf>
    <xf numFmtId="2" fontId="10" fillId="7" borderId="27" xfId="0" applyNumberFormat="1" applyFont="1" applyFill="1" applyBorder="1" applyAlignment="1">
      <alignment horizontal="left" vertical="center" wrapText="1"/>
    </xf>
    <xf numFmtId="2" fontId="10" fillId="7" borderId="28" xfId="0" applyNumberFormat="1" applyFont="1" applyFill="1" applyBorder="1" applyAlignment="1">
      <alignment vertical="center" wrapText="1"/>
    </xf>
    <xf numFmtId="1" fontId="10" fillId="7" borderId="28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left" vertical="center"/>
    </xf>
    <xf numFmtId="166" fontId="8" fillId="4" borderId="0" xfId="0" applyNumberFormat="1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168" fontId="8" fillId="4" borderId="0" xfId="0" applyNumberFormat="1" applyFont="1" applyFill="1" applyAlignment="1">
      <alignment vertical="center" wrapText="1"/>
    </xf>
    <xf numFmtId="0" fontId="11" fillId="0" borderId="30" xfId="0" applyFont="1" applyBorder="1" applyAlignment="1">
      <alignment horizontal="right" vertical="top" wrapText="1"/>
    </xf>
    <xf numFmtId="0" fontId="12" fillId="0" borderId="30" xfId="0" applyFont="1" applyBorder="1" applyAlignment="1">
      <alignment vertical="top" wrapText="1"/>
    </xf>
    <xf numFmtId="0" fontId="4" fillId="0" borderId="30" xfId="0" applyFont="1" applyBorder="1" applyAlignment="1">
      <alignment horizontal="left" vertical="top" wrapText="1"/>
    </xf>
    <xf numFmtId="4" fontId="4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4" fontId="4" fillId="0" borderId="3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top"/>
    </xf>
    <xf numFmtId="49" fontId="12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0" fontId="11" fillId="0" borderId="22" xfId="0" applyFont="1" applyBorder="1" applyAlignment="1">
      <alignment horizontal="right" vertical="top"/>
    </xf>
    <xf numFmtId="0" fontId="12" fillId="0" borderId="22" xfId="0" applyFont="1" applyBorder="1" applyAlignment="1">
      <alignment vertical="top" wrapText="1"/>
    </xf>
    <xf numFmtId="0" fontId="0" fillId="0" borderId="22" xfId="0" applyBorder="1" applyAlignment="1">
      <alignment wrapText="1"/>
    </xf>
    <xf numFmtId="0" fontId="0" fillId="0" borderId="6" xfId="0" applyBorder="1" applyAlignment="1">
      <alignment wrapText="1"/>
    </xf>
    <xf numFmtId="2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5" fontId="4" fillId="0" borderId="34" xfId="0" applyNumberFormat="1" applyFont="1" applyBorder="1" applyAlignment="1">
      <alignment horizontal="center" vertical="center" wrapText="1"/>
    </xf>
    <xf numFmtId="165" fontId="4" fillId="0" borderId="35" xfId="0" applyNumberFormat="1" applyFont="1" applyBorder="1" applyAlignment="1">
      <alignment horizontal="center" vertical="center" wrapText="1"/>
    </xf>
    <xf numFmtId="0" fontId="13" fillId="0" borderId="37" xfId="0" applyFont="1" applyBorder="1"/>
    <xf numFmtId="0" fontId="13" fillId="0" borderId="38" xfId="0" applyFont="1" applyBorder="1"/>
    <xf numFmtId="0" fontId="0" fillId="0" borderId="0" xfId="0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0" xfId="0" applyFont="1"/>
    <xf numFmtId="0" fontId="0" fillId="0" borderId="0" xfId="0" applyAlignment="1">
      <alignment vertical="center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/>
    </xf>
    <xf numFmtId="49" fontId="1" fillId="2" borderId="3" xfId="0" applyNumberFormat="1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166" fontId="8" fillId="6" borderId="13" xfId="0" applyNumberFormat="1" applyFont="1" applyFill="1" applyBorder="1" applyAlignment="1">
      <alignment horizontal="center" vertical="center" wrapText="1"/>
    </xf>
    <xf numFmtId="166" fontId="8" fillId="6" borderId="14" xfId="0" applyNumberFormat="1" applyFont="1" applyFill="1" applyBorder="1" applyAlignment="1">
      <alignment horizontal="center" vertical="center" wrapText="1"/>
    </xf>
    <xf numFmtId="0" fontId="9" fillId="7" borderId="27" xfId="0" applyFont="1" applyFill="1" applyBorder="1" applyAlignment="1">
      <alignment horizontal="right" vertical="center"/>
    </xf>
    <xf numFmtId="0" fontId="1" fillId="8" borderId="29" xfId="0" applyFont="1" applyFill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2" fillId="0" borderId="30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</cellXfs>
  <cellStyles count="3">
    <cellStyle name="Normální" xfId="0" builtinId="0"/>
    <cellStyle name="normální 2" xfId="1" xr:uid="{00000000-0005-0000-0000-000001000000}"/>
    <cellStyle name="normální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D/VSB%20TU%20Ostrava/Menza%20Nova%20instalace/2023/Nov&#225;%20slo&#382;ka/dwg,%20xls/Menza_VSB_Ostrava_TABULKA_2211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A"/>
      <sheetName val="SPECIFIKACE"/>
      <sheetName val="SLEPÁ NABÍDKA"/>
      <sheetName val="obsah desky PD"/>
    </sheetNames>
    <sheetDataSet>
      <sheetData sheetId="0" refreshError="1">
        <row r="2">
          <cell r="D2" t="str">
            <v>100. - TERMOPORTY, ŠOKOVÁNÍ A BALENÍ</v>
          </cell>
        </row>
        <row r="3">
          <cell r="B3" t="str">
            <v>101.</v>
          </cell>
          <cell r="C3" t="str">
            <v>Nerez mycí stůl na termoporty</v>
          </cell>
          <cell r="D3" t="str">
            <v xml:space="preserve"> - 1x spodní police
- prolomená pracovní deska
- na sředu dřez 700x600x300 mm, KOA
- otvor na baterii vč podlepu plastovou deskou
- zadní, pravý a levý zvýšený lem, v=150 mm
- provedení na stavební sokl 150 mm</v>
          </cell>
          <cell r="E3" t="str">
            <v>1850x800x750</v>
          </cell>
          <cell r="H3">
            <v>1</v>
          </cell>
        </row>
        <row r="4">
          <cell r="B4" t="str">
            <v>102.</v>
          </cell>
          <cell r="C4" t="str">
            <v>Předoplachová tlaková sprcha s raménkem - stolní</v>
          </cell>
          <cell r="D4" t="str">
    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    </cell>
          <cell r="E4" t="str">
            <v>v = 1200</v>
          </cell>
          <cell r="H4">
            <v>1</v>
          </cell>
        </row>
        <row r="5">
          <cell r="B5" t="str">
            <v>103.</v>
          </cell>
          <cell r="C5" t="str">
            <v>Regál nerez 4x police - STÁVAJÍCÍ ZAŘÍZENÍ</v>
          </cell>
          <cell r="D5" t="str">
            <v xml:space="preserve"> - 4x pevná police
- provedení na nohou</v>
          </cell>
          <cell r="E5" t="str">
            <v>1800x700x1800</v>
          </cell>
          <cell r="H5">
            <v>0</v>
          </cell>
        </row>
        <row r="6">
          <cell r="B6" t="str">
            <v>104.</v>
          </cell>
          <cell r="C6" t="str">
            <v>Regál nerez 4x police - STÁVAJÍCÍ ZAŘÍZENÍ</v>
          </cell>
          <cell r="D6" t="str">
            <v xml:space="preserve"> - 4x pevná police
- provedení na nohou</v>
          </cell>
          <cell r="E6" t="str">
            <v>1000x700x1800</v>
          </cell>
          <cell r="H6">
            <v>0</v>
          </cell>
        </row>
        <row r="7">
          <cell r="B7" t="str">
            <v>105.</v>
          </cell>
          <cell r="C7" t="str">
            <v>Nerez stůl s dřezem, umyvadlem a zásuvkovým blokem</v>
          </cell>
          <cell r="D7" t="str">
            <v xml:space="preserve"> - 1x spodní police
- vlevo dřez 450x450x250 mm, KOA
- dále umyvadlo 300x240x150 mm, KOA
- 2x otvor na baterii vč podlepu 
- vpravo zásuvkový blok, 3x zásuvka, nerez kolejnice
- 1x roh desky R25
- zadní a částečný levý lem, v=50 mm
- provedení na stavební sokl 150 mm</v>
          </cell>
          <cell r="E7" t="str">
            <v>1800x800x750</v>
          </cell>
          <cell r="H7">
            <v>1</v>
          </cell>
        </row>
        <row r="8">
          <cell r="B8" t="str">
            <v>106.</v>
          </cell>
          <cell r="C8" t="str">
            <v>Baterie stolní páková - profi</v>
          </cell>
          <cell r="D8" t="str">
            <v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v>
          </cell>
          <cell r="E8" t="str">
            <v>55x310x215</v>
          </cell>
          <cell r="H8">
            <v>1</v>
          </cell>
        </row>
        <row r="9">
          <cell r="B9" t="str">
            <v>107.</v>
          </cell>
          <cell r="C9" t="str">
            <v>Stojánková páková směšovací baterie pro dřez a umydlo na ruce</v>
          </cell>
          <cell r="D9" t="str">
            <v>x</v>
          </cell>
          <cell r="E9" t="str">
            <v>x</v>
          </cell>
          <cell r="H9">
            <v>1</v>
          </cell>
        </row>
        <row r="10">
          <cell r="B10" t="str">
            <v>108.</v>
          </cell>
          <cell r="C10" t="str">
            <v>Nerez stůl se spodní policí a prostorem na podstolové šokové zchlazovače</v>
          </cell>
          <cell r="D10" t="str">
            <v xml:space="preserve"> - vlevo prostor na 2 ks podstolových šokových zchlazovačů - přetažená pracovní deska, kotveno do stolu poz. 105
- dále prosor se spodní policí
- 1x roh desky R25
- zadní lem v=50 mm
- provedení na stavební sokl 150 mm</v>
          </cell>
          <cell r="E10" t="str">
            <v>2400x800x750</v>
          </cell>
          <cell r="H10">
            <v>1</v>
          </cell>
        </row>
        <row r="11">
          <cell r="B11" t="str">
            <v>109.</v>
          </cell>
          <cell r="C11" t="str">
            <v>Šokový zchlazovač, 5x GN 1/1 - STÁVAJÍCÍ ZAŘÍZENÍ</v>
          </cell>
          <cell r="D11" t="str">
            <v xml:space="preserve"> - kapacita: 5x GN 1/1
- příkon (230V): cca 1 kW</v>
          </cell>
          <cell r="E11" t="str">
            <v>Lainox</v>
          </cell>
          <cell r="H11">
            <v>1</v>
          </cell>
        </row>
        <row r="12">
          <cell r="B12" t="str">
            <v>110.</v>
          </cell>
          <cell r="C12" t="str">
            <v>Šokový zchlazovač / zmrazovač 5x GN1/1 nebo EN 600x400 mm - II.ETAPA</v>
          </cell>
          <cell r="D12" t="str">
            <v xml:space="preserve"> - kvalitní celonerezové provedení vnitřní/vnější AISI 304 (Cr-Ni 18/10), oblé rohy v komoře, vyjímatelné zásuvy, magnetické těsnění dveří, snadno přístupný
a demontovatelný blok výparníku a agregátu
- zařízení je v základu vybaveno jednobodovou vpichovou teplotní sondou, snadno a rychle demontovatelná
- Intuitivní dotykový ovládací panel MODI 4,3”
- Přehledné menu, recepty a manuální program
- Regulace výkonu ventilátoru 25%-100% po 1% 
- Automatické rozpoznání použití vpichové sondy
- Jednobodová teplotní vpichová sonda (teplota jádra)
- Automatické přepnutí do udržovacího režimu
- Port USB pro snadný přenos a ukládání dat
- Možnost propojení na systém monitoringu
- Zesílená izolace 60 mm (minimální tepelné ztráty)
- Zařízení je v klimatické třídě 5
- Automatické odmrazování horkým plynem
- Oblá komora, vyjímatelné zásuvy 
- Dveře tloušťka 60mm, funkce samouzavírání
- kapacita 5x GN1/1 (nebo EN 600x400 mm), rozteč vsunů 52 mm
- zchlazování +90°C / +3°C - 18 kg / cyklus
- zmrazování +90°C / +3°C - 12 kg / cyklus
- chladivo R452A
- hmotnost: 110 kg
- příkon (230 V): 1,3 kW </v>
          </cell>
          <cell r="E12" t="str">
            <v>780x700x853</v>
          </cell>
          <cell r="H12">
            <v>0</v>
          </cell>
        </row>
        <row r="13">
          <cell r="B13" t="str">
            <v>111.</v>
          </cell>
          <cell r="C13" t="str">
            <v>Vakuová balička - STÁVAJÍCÍ ZAŘÍZENÍ</v>
          </cell>
          <cell r="D13" t="str">
            <v xml:space="preserve"> - stolní provedení
- digitální ovládání
- jednokomorový stroj s jednou svářecí lištou
- svářecí lišta 1x 350 mm 
- použitelný rozměr sáčku max. 350x400 mm
- vakuová pumpa 8 m3/hod
- hmotnost: 40 kg
- příkon (230 V): 0,4 kW</v>
          </cell>
          <cell r="E13" t="str">
            <v>450x555x365</v>
          </cell>
          <cell r="H13">
            <v>1</v>
          </cell>
        </row>
        <row r="14">
          <cell r="B14" t="str">
            <v>112.</v>
          </cell>
          <cell r="C14" t="str">
            <v>Nerez police dvouetážová - ZRUŠENO</v>
          </cell>
          <cell r="D14" t="str">
            <v>- 2x nerez plná police
- přestavitelné provedení</v>
          </cell>
          <cell r="E14" t="str">
            <v>850x400x700</v>
          </cell>
          <cell r="H14">
            <v>0</v>
          </cell>
        </row>
        <row r="15">
          <cell r="D15" t="str">
            <v>200. - PŘÍPRAVA TĚSTA / CUKRÁRNA</v>
          </cell>
        </row>
        <row r="16">
          <cell r="B16" t="str">
            <v>201.</v>
          </cell>
          <cell r="C16" t="str">
            <v>Univerzální kuchyňský robot - 60 litrů - STÁVAJÍCÍ ZAŘÍZENÍ</v>
          </cell>
          <cell r="D16" t="str">
            <v xml:space="preserve"> - včetně příslušenství
- příkon(400V): cca 2 kW</v>
          </cell>
          <cell r="E16" t="str">
            <v>x</v>
          </cell>
          <cell r="H16">
            <v>1</v>
          </cell>
        </row>
        <row r="17">
          <cell r="B17" t="str">
            <v>202.</v>
          </cell>
          <cell r="C17" t="str">
            <v>Univerzální hnětací stroj - STAVAJÍCÍ ZAŘÍZENÍ</v>
          </cell>
          <cell r="D17" t="str">
            <v xml:space="preserve"> - včetně manipulačního vozíku
- příkon (400V): cca 3 kW</v>
          </cell>
          <cell r="H17">
            <v>1</v>
          </cell>
        </row>
        <row r="18">
          <cell r="B18" t="str">
            <v>203.</v>
          </cell>
          <cell r="C18" t="str">
            <v>Dělička těsta poloautomat - II. ETAPA</v>
          </cell>
          <cell r="D18" t="str">
            <v xml:space="preserve"> - výkon: 2400 ks / hod
- rozsah gramáže: 150-1000 g
- kapacita těsta: 20 kg
- počet klonků: ks 20
- poloautomatická hydraulická dělička těsta se čtvercovou hlavou vhodná pro dělení všech druhů těst
- pomocí joisticku se ovládá doba dělícího cyklu
- dělička je schopna zpracovat i volné chlebové těsto nebo těsto na ciabattu 
- zavírání i otvírání příkopu se provádí manuálně
-  Proces přitlačení a krájení je ovládán joistickem
- stroj má čistící tlačítko pro snadnou údržbu
- těsto může být pouze stlačeno bez rozřezání 
- vnitřní kovové části jsou galvanizovány
- nože z nerezové oceli 304 a dělící hlava z polyetylenu zaručují vysokou odolnost a spolehlivost. 
- Kryt děličky je lakovaný se skrytými šrouby pro jednoduché čištění
- stroj je osazen kolečky s brzdou pro snadnou manipulaci
- příkon (400V): 2 kW</v>
          </cell>
          <cell r="E18" t="str">
            <v>660x700x1600</v>
          </cell>
          <cell r="H18">
            <v>0</v>
          </cell>
        </row>
        <row r="19">
          <cell r="B19" t="str">
            <v>204.</v>
          </cell>
          <cell r="C19" t="str">
            <v>Kráječ kostek pečiva - II.ETAPA</v>
          </cell>
          <cell r="D19" t="str">
            <v xml:space="preserve"> - ideální pro usušené bílé pečivo
- vysoký výkon krájení díky automatickému posuvu
- čistý řez díky dlouhému posuvu nožů
- jednoduché plnění pomocí  integrované násypky (celá přepravka naráz)
- jednoduchá obsluha s vypínačem v přední části
- jednoduchá údržba, kompletně zhotoven z nerezi
- výkon: 1500 kostek / hodinu
- kostka o velikosti 10x10 mm
- příkon (400V): 0,6 kW</v>
          </cell>
          <cell r="E19" t="str">
            <v>1360x760x1460</v>
          </cell>
          <cell r="H19">
            <v>0</v>
          </cell>
        </row>
        <row r="20">
          <cell r="B20" t="str">
            <v>205.</v>
          </cell>
          <cell r="C20" t="str">
            <v>Vyvalovačka knedlíků</v>
          </cell>
          <cell r="D20" t="str">
            <v xml:space="preserve"> - zařízení určené pro zpracování těstových klonků do tvaru knedlíku, chleba, veky
Zpracování těsta probíhá dvěma volitelnými způsoby:
1. Nadělené těsto se vkládá na pohyblivý pás a vjíždí pod tvarovací desku, z té vypadává na připravený plech. 
2. Nadělené těsto se vkládá na pohyblivý pás a vjíždí pod tvarovací desku, na konci této desky se přepne směr pohybu a vyválené těsto se vrací zpět k místu vkládání. Tato varianta umožní
prodloužení času tvarování výrobku a obsluhu jedním pracovníkem.
- délka a tvar tvarovací desky jsou navrženy tak, aby zajistili velmi kvalitní zpracování produktu
- tvarovací deska je výškově stavitelná, což umožňuje výrobky tvarovat do různých délek a průměrů a opatřena dvěma klíny potaženými plstí pro šetrné rozválení těstových klonků
- seřízení stroje je velmi snadné a umožňuje rychlou změnu vyráběného sortimentu
- hmotnost: 62 kg
- příkon (400V): 0,4 kW</v>
          </cell>
          <cell r="E20" t="str">
            <v xml:space="preserve">450x950x1000 </v>
          </cell>
          <cell r="H20">
            <v>1</v>
          </cell>
        </row>
        <row r="21">
          <cell r="B21" t="str">
            <v>206.</v>
          </cell>
          <cell r="C21" t="str">
            <v>Nerez stůl se spodní policí</v>
          </cell>
          <cell r="D21" t="str">
            <v xml:space="preserve"> - 1x spodní police
- bez lemu
- pracovní deska v jednom kuse
- 4x roh desky R25
- provedení na stavební sokl 150 mm</v>
          </cell>
          <cell r="E21" t="str">
            <v>2500x700x750</v>
          </cell>
          <cell r="H21">
            <v>1</v>
          </cell>
        </row>
        <row r="22">
          <cell r="B22" t="str">
            <v>207.</v>
          </cell>
          <cell r="C22" t="str">
            <v>Nerez výlevka v kombinaci s umyvadlem</v>
          </cell>
          <cell r="D22" t="str">
            <v xml:space="preserve"> - hloubka 800 mm
- odpad DN70 mm
- 1x baterie s loketním ovládáním
- 1x baterie pro napouštění vody
- zadní a částečnáý levý lem, v=50 mm
- provedení na stavební sokl 150 mm</v>
          </cell>
          <cell r="E22" t="str">
            <v>500x800x750</v>
          </cell>
          <cell r="H22">
            <v>1</v>
          </cell>
        </row>
        <row r="23">
          <cell r="B23" t="str">
            <v>208.</v>
          </cell>
          <cell r="C23" t="str">
            <v>Nerez stůl se spodní policí a výkusem desky</v>
          </cell>
          <cell r="D23" t="str">
            <v xml:space="preserve"> - 1x spodní police
- na desce vlevo v zadní části výkus desky cca 500x275 mm
- 1x roh desky R25
- zadní lem v=50 mm
- provedení na stavební sokl 150 mm</v>
          </cell>
          <cell r="E23" t="str">
            <v>1050x800x750</v>
          </cell>
          <cell r="H23">
            <v>1</v>
          </cell>
        </row>
        <row r="24">
          <cell r="B24" t="str">
            <v>209.</v>
          </cell>
          <cell r="C24" t="str">
            <v>Nerez stůl se spodní policí</v>
          </cell>
          <cell r="D24" t="str">
            <v xml:space="preserve"> - 1x spodní police
- levý lem a částečný zadní lem v=50 mm
- provedení na stavební sokl 150 mm</v>
          </cell>
          <cell r="E24" t="str">
            <v>1900x800x750</v>
          </cell>
          <cell r="H24">
            <v>1</v>
          </cell>
        </row>
        <row r="25">
          <cell r="B25" t="str">
            <v>210.</v>
          </cell>
          <cell r="C25" t="str">
            <v>Nerez stůl se spodní policí</v>
          </cell>
          <cell r="D25" t="str">
            <v xml:space="preserve"> - 1x spodní police
- bez lemu
- 2x roh desky R25
- provedení na stavební sokl 150 mm</v>
          </cell>
          <cell r="E25" t="str">
            <v>1900x800x750</v>
          </cell>
          <cell r="H25">
            <v>1</v>
          </cell>
        </row>
        <row r="26">
          <cell r="B26" t="str">
            <v>211.</v>
          </cell>
          <cell r="C26" t="str">
            <v>Stolní váha kalibrovaná 10/20 kg</v>
          </cell>
          <cell r="D26" t="str">
            <v xml:space="preserve"> - vážní plocha z nerezu o rozměrech 23x19cm
- ES ověření. 
- součástí napájecí adaptér AC 230V. 
- možno použít také napájení 6x monočlánek D 1,5V 
- hmotnost váhy 2,8kg. 
- tárování, nulování
- váživost 10/20kg
- příkon váhy:  0,25W</v>
          </cell>
          <cell r="E26" t="str">
            <v>260x287x137</v>
          </cell>
          <cell r="H26">
            <v>2</v>
          </cell>
        </row>
        <row r="27">
          <cell r="B27" t="str">
            <v>212.</v>
          </cell>
          <cell r="C27" t="str">
            <v>Nerez skříň, 4x police s křídlovými dvířky</v>
          </cell>
          <cell r="D27" t="str">
            <v xml:space="preserve"> - 4x police, z toho 2x stavitelná
- 2x nerez křídlová dvířka
- uzavřeno ze tří stran
- provedení na stavební sokl 150 mm</v>
          </cell>
          <cell r="E27" t="str">
            <v>1000x800x1650</v>
          </cell>
          <cell r="H27">
            <v>1</v>
          </cell>
        </row>
        <row r="28">
          <cell r="B28" t="str">
            <v>213.</v>
          </cell>
          <cell r="C28" t="str">
            <v xml:space="preserve">Nerez stůl se spodní policí a dřezem </v>
          </cell>
          <cell r="D28" t="str">
            <v xml:space="preserve"> - 1x spodní police
- vlevo dřez 500x500x250mm, KOA
- otvor na baterii vč podlepu
- lokální prolis kolem dřezu
- zadní a levý lem v=50 mm
- provedení na stavební sokl 150 mm</v>
          </cell>
          <cell r="E28" t="str">
            <v>2400x800x750</v>
          </cell>
          <cell r="H28">
            <v>1</v>
          </cell>
        </row>
        <row r="29">
          <cell r="B29" t="str">
            <v>214.</v>
          </cell>
          <cell r="C29" t="str">
            <v>Baterie sprchová</v>
          </cell>
          <cell r="D29" t="str">
            <v xml:space="preserve"> - model stolní s pákovým ovládáním, tlakovou hadicí a vyvažovací pružinou
- v robustním provedení s odolnou kartuší CX42, včetně přívodních hadic 3/8"(d=400 mm).</v>
          </cell>
          <cell r="E29" t="str">
            <v>x</v>
          </cell>
          <cell r="H29">
            <v>2</v>
          </cell>
        </row>
        <row r="30">
          <cell r="B30" t="str">
            <v>215.</v>
          </cell>
          <cell r="C30" t="str">
            <v>Ohřívač čokolády</v>
          </cell>
          <cell r="D30" t="str">
            <v xml:space="preserve"> - dvojitý ohřívač čokolády pro její udržování v tekutém stavu pro snadné zdobení hotových palačinek, vaflí apod. Kapacita nádob 2x 1 litr
- Ideální pro teplé topingové polevy
- 2 nezávisle ovládané ohřevné zóny
- ovládání pomocí termostatu v rozsahu  0-90°C
- 2x síťový vypínač s kontrolkou napětí
- nerezové provedení opláštění ohřívače
- včetně 2 ks plastové nádoby obsahu 1 ltr.s rozlévacím uzávěrem se 3-mi vývody
- příkon (230V): 0,5 kW</v>
          </cell>
          <cell r="E30" t="str">
            <v>200x100x100</v>
          </cell>
          <cell r="H30">
            <v>1</v>
          </cell>
        </row>
        <row r="31">
          <cell r="B31" t="str">
            <v>216.</v>
          </cell>
          <cell r="C31" t="str">
            <v>Volná pozice</v>
          </cell>
          <cell r="D31" t="str">
            <v>x</v>
          </cell>
          <cell r="E31" t="str">
            <v>x</v>
          </cell>
          <cell r="H31">
            <v>1</v>
          </cell>
        </row>
        <row r="32">
          <cell r="B32" t="str">
            <v>217.</v>
          </cell>
          <cell r="C32" t="str">
            <v>Nerez stůl se spodní policí a dřezem</v>
          </cell>
          <cell r="D32" t="str">
            <v xml:space="preserve"> - 1x spodní police
- vpravo dřez 500x500x250 mm, KOA
- otvor na baterii vč podlepu
- lokální prolis kolem dřezu
- zadní a pravý lem v=50 mm
- provedení na stavební sokl 150 mm</v>
          </cell>
          <cell r="E32" t="str">
            <v>2200x800x750</v>
          </cell>
          <cell r="H32">
            <v>1</v>
          </cell>
        </row>
        <row r="33">
          <cell r="B33" t="str">
            <v>218.</v>
          </cell>
          <cell r="C33" t="str">
            <v>Předoplachová tlaková sprcha s raménkem - stolní</v>
          </cell>
          <cell r="D33" t="str">
    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    </cell>
          <cell r="E33" t="str">
            <v>v = 1200</v>
          </cell>
          <cell r="H33">
            <v>1</v>
          </cell>
        </row>
        <row r="34">
          <cell r="B34" t="str">
            <v>219.</v>
          </cell>
          <cell r="C34" t="str">
            <v>Nerez stůl se spodní policí a přípravou na vestavbu sklokeramického vařiče</v>
          </cell>
          <cell r="D34" t="str">
            <v xml:space="preserve"> - 1x spodní police
- zasílení deska min, tl 2 mm
- podlepeno profily
- vpravo příprava na vestavbu sklokeramického vařiče pozice 220.
- ovládací panel
- otvor na napouštěcí baterii vč podlepu
- zadní lem v=50 mm
- provedení na stavební sokl 150 mm</v>
          </cell>
          <cell r="E34" t="str">
            <v>2800x800x750</v>
          </cell>
          <cell r="H34">
            <v>1</v>
          </cell>
        </row>
        <row r="35">
          <cell r="B35" t="str">
            <v>220.</v>
          </cell>
          <cell r="C35" t="str">
            <v>Vestavný sklokeramický vařič, 2x zóna</v>
          </cell>
          <cell r="D35" t="str">
            <v xml:space="preserve"> - 2x sklokeramická zóna 270 mm á 4 kW, 4x cívka kruhová
- rozměr ceranového skla 350x650x6 mm
- vestavný model BEZ nerez rámečku
- příkon (400 V): 8 kW</v>
          </cell>
          <cell r="E35" t="str">
            <v>350x650x6</v>
          </cell>
          <cell r="H35">
            <v>1</v>
          </cell>
        </row>
        <row r="37">
          <cell r="B37" t="str">
            <v>222.</v>
          </cell>
          <cell r="C37" t="str">
            <v>Univerzální kuchyňský robot - 8 litrů</v>
          </cell>
          <cell r="D37" t="str">
            <v>Základní výbava:
 - plastový zákryt
- digitální ovládání s časovačem a signalizací
- český popis stroje
- manuální řazení rychlosti
- kovové převody
- k uvedenému zařízení nejsou možná další přídavná zařízení
- příkon (230V): 0,2 kW</v>
          </cell>
          <cell r="E37" t="str">
            <v>346x422x579</v>
          </cell>
          <cell r="H37">
            <v>1</v>
          </cell>
        </row>
        <row r="38">
          <cell r="B38" t="str">
            <v>223.</v>
          </cell>
          <cell r="C38" t="str">
            <v>Pekařská pec s kondenzační digestoří, 6x plech 600x400 mm a podestavbou</v>
          </cell>
          <cell r="D38" t="str">
            <v xml:space="preserve"> - kapacita 6 600 x 400
- rozteč 75 mm
- frekvence 50/60 Hz
- napětí 380-415V 3N~
- 220-240V 3~
- elektrický příkon 10,3 kW
- hmotnost 72 kg
- včetrně kondenzační digestoře propojené s pecí
- včetně podestavby s vsuny na plechy 600x400 mm</v>
          </cell>
          <cell r="E38" t="str">
            <v>800x811x682</v>
          </cell>
          <cell r="H38">
            <v>1</v>
          </cell>
        </row>
        <row r="39">
          <cell r="B39" t="str">
            <v>224.</v>
          </cell>
          <cell r="C39" t="str">
            <v>Mrazící skříň, 570 litrů, nerez opláštění</v>
          </cell>
          <cell r="D39" t="str">
            <v xml:space="preserve"> - Čistý objem: 570 l
- Hrubý objem: 605 l
- Provedení: nerez opláštění
- Systém chlazení v mrazící části: statický
- Způsob odmrazováníi: automatické
- Počet pevných roštů: 6
- Typ ovládání: elektronické
- Ukazatel teploty: vnější digitalní
- Teplotní rozsah v mrazící části: -10 °C až -22 °C (při okolní teplotě max. +32 °C)
- Rukojeť: madlo
- Snadno vyměnitelné těsnění
- Zámek: ano
- Příkon (230 V): 0,13 kW </v>
          </cell>
          <cell r="E39" t="str">
            <v>775x735x1870</v>
          </cell>
          <cell r="H39">
            <v>1</v>
          </cell>
        </row>
        <row r="40">
          <cell r="B40" t="str">
            <v>225.</v>
          </cell>
          <cell r="C40" t="str">
            <v>Chladící skříň, 570 litrů, nerez opláštění</v>
          </cell>
          <cell r="D40" t="str">
            <v xml:space="preserve"> - Čistý objem: 570 l
- Hrubý objem: 605 l
- Provedení: nerez opláštění
- Systém chlazení v chladící části: ventilovaný
- Způsob odmrazováníi: automatické
- Počet nastavitelných roštů: 4
- Typ ovládání: elektronické
- Ukazatel teploty: vnější digitalní
- Teplotní rozsah v mrazící části: -2 °C až +10 °C (při okolní teplotě max. +32 °C)
- Rukojeť: madlo
- Snadno vyměnitelné těsnění
- Zámek: ano
- Příkon (230 V): 0,13 kW </v>
          </cell>
          <cell r="E40" t="str">
            <v>775x735x1870</v>
          </cell>
          <cell r="H40">
            <v>3</v>
          </cell>
        </row>
        <row r="41">
          <cell r="B41" t="str">
            <v>226.</v>
          </cell>
          <cell r="C41" t="str">
            <v>Nerez stůl se spodní policí, košem, dřezem a umývátkem na ruce</v>
          </cell>
          <cell r="D41" t="str">
            <v xml:space="preserve">  -vpravo přetažená pracovní deska cca 650 mm, výkus desky kolem sloupu dle dispozice cca 650x300 mm
- 1x roh desky R25
- dále umývátko na ruce 240x300 mm, KOA
- dále dřez GN 1/1, KOA
- 2x otvor na baterii vč podlepu
- lokální prolis kolem dřezu a umyvala
- pod dřezem rozšířený výsuvný koš, nerez kolejnice
- zadní lem, v=50
- provedení na stavební sokl 150 mm</v>
          </cell>
          <cell r="E41" t="str">
            <v>2720x750x750</v>
          </cell>
          <cell r="H41">
            <v>1</v>
          </cell>
        </row>
        <row r="42">
          <cell r="B42" t="str">
            <v>227.</v>
          </cell>
          <cell r="C42" t="str">
            <v>Baterie stolní páková - profi</v>
          </cell>
          <cell r="D42" t="str">
            <v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v>
          </cell>
          <cell r="E42" t="str">
            <v>55x310x215</v>
          </cell>
          <cell r="H42">
            <v>1</v>
          </cell>
        </row>
        <row r="43">
          <cell r="B43" t="str">
            <v>228.</v>
          </cell>
          <cell r="C43" t="str">
            <v>Stojánková páková směšovací baterie pro dřez a umydlo na ruce</v>
          </cell>
          <cell r="D43" t="str">
            <v>x</v>
          </cell>
          <cell r="E43" t="str">
            <v>x</v>
          </cell>
          <cell r="H43">
            <v>1</v>
          </cell>
        </row>
        <row r="44">
          <cell r="B44" t="str">
            <v>229.</v>
          </cell>
          <cell r="C44" t="str">
            <v>Nerez stůl se spodní policí, zásuvkovými bloky, dřezem, přípravou na stojanovou polici a pracovní deskou v kuse</v>
          </cell>
          <cell r="D44" t="str">
            <v xml:space="preserve"> - 1x spodní police
- na kazdné delší straně vlevo nerez zásuvkový blok, 3x zásuvka, nerez kolejnce
- na straně směrem do kuchyně vpravo dřez 500x500x250, KOA
- otvor na baterii vč podlepu
- lokální prolis kolem dřezu
- bez lemu
- 4x roh desky R25
- deska vyrobena v jednom kuse
- v desce příprava na stojanovou polici
- provedení na stavební sokl 150 mm</v>
          </cell>
          <cell r="E44" t="str">
            <v>2800x1800x750</v>
          </cell>
          <cell r="H44">
            <v>1</v>
          </cell>
        </row>
        <row r="45">
          <cell r="B45" t="str">
            <v>230.</v>
          </cell>
          <cell r="C45" t="str">
            <v>Nerez stojanová roštová police nad pracovní stůl</v>
          </cell>
          <cell r="D45" t="str">
            <v xml:space="preserve"> - vyjímatelné nerezové rošty zasazené do masivní jeklové konstrukce
- 2x masivní stojina ze stolu
- úchyty pro zavěšení kuch. Inventáře</v>
          </cell>
          <cell r="E45" t="str">
            <v xml:space="preserve">cca 2780x600x660 </v>
          </cell>
          <cell r="H45">
            <v>1</v>
          </cell>
        </row>
        <row r="46">
          <cell r="D46" t="str">
            <v>300. - PŘÍPRAVA MASA A RYB</v>
          </cell>
        </row>
        <row r="47">
          <cell r="B47" t="str">
            <v>301.</v>
          </cell>
          <cell r="C47" t="str">
            <v>Univezální robot 60 lt. - STÁVAJÍCÍ ZAŘÍZENÍ</v>
          </cell>
          <cell r="D47" t="str">
            <v xml:space="preserve">  - kotlík 60 lt, včetně příslušenství
- příkon (400V): cca 3 kW</v>
          </cell>
          <cell r="H47">
            <v>1</v>
          </cell>
        </row>
        <row r="48">
          <cell r="B48" t="str">
            <v>302.</v>
          </cell>
          <cell r="C48" t="str">
            <v>Nerez stůl se spodní policí a zásuvkovým blokemm 2x rozšířená zásuvka</v>
          </cell>
          <cell r="D48" t="str">
            <v xml:space="preserve"> - 1x spodní police
- vlevo nerez zásuvkový blok, rožšířené provedení, 2x zásuvka na příslušenství k robotu poz. 301.
- vpravo v zadní části výkus desky cca 600x350 mm
- 1x roh desky R25
- zadní a levý lem lem v=50 mm
- provedení na stavební sokl 150 mm</v>
          </cell>
          <cell r="E48" t="str">
            <v>1480x800x750</v>
          </cell>
          <cell r="H48">
            <v>1</v>
          </cell>
        </row>
        <row r="49">
          <cell r="B49" t="str">
            <v>303.</v>
          </cell>
          <cell r="C49" t="str">
            <v>Nerez stůl se spodní policí, dřezem a umyvadlem</v>
          </cell>
          <cell r="D49" t="str">
            <v xml:space="preserve"> - 1x spodní police
- vlevo dřez 450x450x250mm, KOA
- dále umyvadlo 300x240x150 mm, KOA
- 2x otvor na baterii vč podlepu
- lokální prolis kolem dřezu a umyvadla
- zadní lem v=50 mm
- provedení na stavební sokl 150 mm</v>
          </cell>
          <cell r="E49" t="str">
            <v>2350x800x750</v>
          </cell>
          <cell r="H49">
            <v>1</v>
          </cell>
        </row>
        <row r="50">
          <cell r="B50" t="str">
            <v>304.</v>
          </cell>
          <cell r="C50" t="str">
            <v>Baterie stolní páková - profi</v>
          </cell>
          <cell r="D50" t="str">
            <v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v>
          </cell>
          <cell r="E50" t="str">
            <v>55x310x215</v>
          </cell>
          <cell r="H50">
            <v>1</v>
          </cell>
        </row>
        <row r="51">
          <cell r="B51" t="str">
            <v>305.</v>
          </cell>
          <cell r="C51" t="str">
            <v>Stojánková páková směšovací baterie pro dřez a umydlo na ruce</v>
          </cell>
          <cell r="D51" t="str">
            <v>x</v>
          </cell>
          <cell r="E51" t="str">
            <v>x</v>
          </cell>
          <cell r="H51">
            <v>1</v>
          </cell>
        </row>
        <row r="52">
          <cell r="B52" t="str">
            <v>306.</v>
          </cell>
          <cell r="C52" t="str">
            <v>Nerez stůl se spodní policí</v>
          </cell>
          <cell r="D52" t="str">
            <v xml:space="preserve"> - 1x spodní police
- zadní lem v=50 mm
- provedení na stavební sokl 150 mm</v>
          </cell>
          <cell r="E52" t="str">
            <v>2600x800x750</v>
          </cell>
          <cell r="H52">
            <v>1</v>
          </cell>
        </row>
        <row r="53">
          <cell r="B53" t="str">
            <v>307.</v>
          </cell>
          <cell r="C53" t="str">
            <v>Řezačka masa</v>
          </cell>
          <cell r="D53" t="str">
            <v xml:space="preserve"> - řezačka masa pro využití v gastronomii a obchodě. Celonerezové provedení a vysoký hygienický standard
- materiál: nerez
- výkon: 80 - 200 kg/h
- průměr složení: 82 mm
- napětí: 230 V
- příkon: 1,2 kW</v>
          </cell>
          <cell r="E53" t="str">
            <v>300x500x500</v>
          </cell>
          <cell r="H53">
            <v>1</v>
          </cell>
        </row>
        <row r="54">
          <cell r="B54" t="str">
            <v>308.</v>
          </cell>
          <cell r="C54" t="str">
            <v>Stolní váha kalibrovaná 10/20 kg</v>
          </cell>
          <cell r="D54" t="str">
            <v xml:space="preserve"> - vážní plocha z nerezu o rozměrech 23x19cm
- ES ověření. 
- součástí napájecí adaptér AC 230V. 
- možno použít také napájení 6x monočlánek D 1,5V 
- hmotnost váhy 2,8kg. 
- tárování, nulování
- váživost 10/20kg
- příkon váhy:  0,25W</v>
          </cell>
          <cell r="E54" t="str">
            <v>260x287x137</v>
          </cell>
          <cell r="H54">
            <v>2</v>
          </cell>
        </row>
        <row r="55">
          <cell r="B55" t="str">
            <v>309.</v>
          </cell>
          <cell r="C55" t="str">
            <v>Nerez stůl se spodní policí a dřezem</v>
          </cell>
          <cell r="D55" t="str">
            <v xml:space="preserve"> - 1x spodní police
- vlevo dřez 500x500x250 mm, KOA
- otvor na baterii vč podlepu
- lokální prolis kolem dřez
- zadní a levý lem v=50 mm
- provedení na stavební sokl 150 mm</v>
          </cell>
          <cell r="E55" t="str">
            <v>2360x800x750</v>
          </cell>
          <cell r="H55">
            <v>1</v>
          </cell>
        </row>
        <row r="56">
          <cell r="B56" t="str">
            <v>310.</v>
          </cell>
          <cell r="C56" t="str">
            <v>Předoplachová tlaková sprcha s raménkem - stolní</v>
          </cell>
          <cell r="D56" t="str">
    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    </cell>
          <cell r="E56" t="str">
            <v>v = 1200</v>
          </cell>
          <cell r="H56">
            <v>1</v>
          </cell>
        </row>
        <row r="57">
          <cell r="B57" t="str">
            <v>311.</v>
          </cell>
          <cell r="C57" t="str">
            <v>Nerez stůl se spodní policí a zásuvkovým blokem</v>
          </cell>
          <cell r="D57" t="str">
            <v xml:space="preserve"> - 1x spodní police
- vpravo zásuvkový blok, 3x zásuvka, nerez kolejnice
- zadní lem v=50 mm
- provedení na stavební sokl 150 mm</v>
          </cell>
          <cell r="E57" t="str">
            <v>2360x800x750</v>
          </cell>
          <cell r="H57">
            <v>1</v>
          </cell>
        </row>
        <row r="58">
          <cell r="B58" t="str">
            <v>312.</v>
          </cell>
          <cell r="C58" t="str">
            <v>Vakuová balička - ZRUŠENO</v>
          </cell>
          <cell r="D58" t="str">
            <v xml:space="preserve"> - stolní provedení
- digitální ovládání
- jednokomorový stroj s jednou svářecí lištou
- svářecí lišta 1x 420 mm 
- použitelný rozměr sáčku max. 420x400 mm
- vakuová pumpa 16 m3/hod
- hmotnost: 58 kg
- příkon (230 V): 0,4 kW</v>
          </cell>
          <cell r="E58" t="str">
            <v>490x530x440</v>
          </cell>
          <cell r="H58">
            <v>0</v>
          </cell>
        </row>
        <row r="59">
          <cell r="B59" t="str">
            <v>313.</v>
          </cell>
          <cell r="C59" t="str">
            <v>Nerez police jednoetážová - ZRUŠENO</v>
          </cell>
          <cell r="D59" t="str">
            <v>- 1x nerez plná police
- přestavitelné provedení</v>
          </cell>
          <cell r="E59" t="str">
            <v>1000x300x350</v>
          </cell>
          <cell r="H59">
            <v>0</v>
          </cell>
        </row>
        <row r="60">
          <cell r="B60" t="str">
            <v>314.</v>
          </cell>
          <cell r="C60" t="str">
            <v>Nerez stůl se spodní policí</v>
          </cell>
          <cell r="D60" t="str">
            <v xml:space="preserve"> - 1x spodní police
- 1x roh desky R25
- zadní lem v=50 mm
- provedení na stavební sokl 150 mm</v>
          </cell>
          <cell r="E60" t="str">
            <v>880x800x750</v>
          </cell>
          <cell r="H60">
            <v>1</v>
          </cell>
        </row>
        <row r="61">
          <cell r="B61" t="str">
            <v>315.</v>
          </cell>
          <cell r="C61" t="str">
            <v>Regál nerez 4x police</v>
          </cell>
          <cell r="D61" t="str">
            <v xml:space="preserve"> - 4x pevná police
- provedení na nožičkách</v>
          </cell>
          <cell r="E61" t="str">
            <v>1140x600x1800</v>
          </cell>
          <cell r="H61">
            <v>1</v>
          </cell>
        </row>
        <row r="62">
          <cell r="B62" t="str">
            <v>316.</v>
          </cell>
          <cell r="C62" t="str">
            <v>Nerez stůl se spodní policí a zásuvkovým blokem</v>
          </cell>
          <cell r="D62" t="str">
            <v xml:space="preserve"> - 1x spodní police
- vlevo zásuvkový blok, 3x zásuvka, nerez kolejnice
- 1x roh desky R25
- zadní lem v=50 mm
- provedení na stavební sokl 150 mm</v>
          </cell>
          <cell r="E62" t="str">
            <v>2100x800x750</v>
          </cell>
          <cell r="H62">
            <v>1</v>
          </cell>
        </row>
        <row r="63">
          <cell r="B63" t="str">
            <v>317.</v>
          </cell>
          <cell r="C63" t="str">
            <v>Nerez stůl se spodní policí</v>
          </cell>
          <cell r="D63" t="str">
            <v xml:space="preserve"> - 1x spodní police
- zadní lem v=50 mm
- provedení na stavební sokl 150 mm</v>
          </cell>
          <cell r="E63" t="str">
            <v>2100x800x750</v>
          </cell>
          <cell r="H63">
            <v>1</v>
          </cell>
        </row>
        <row r="64">
          <cell r="B64" t="str">
            <v>318.</v>
          </cell>
          <cell r="C64" t="str">
            <v>Kutr stolní, 6 litrů - STÁVAJÍCÍ ZAŘÍZENÍ</v>
          </cell>
          <cell r="D64" t="str">
            <v xml:space="preserve"> - příkon (230V): cca 2,5 kW</v>
          </cell>
          <cell r="E64" t="str">
            <v>x</v>
          </cell>
          <cell r="H64">
            <v>1</v>
          </cell>
        </row>
        <row r="69">
          <cell r="D69" t="str">
            <v>400. - PŘÍPRAVA STUDENÁ KUCHYNĚ</v>
          </cell>
        </row>
        <row r="70">
          <cell r="B70" t="str">
            <v>401.</v>
          </cell>
          <cell r="C70" t="str">
            <v xml:space="preserve">Nerez stůl se spodní policí, dřezem a umyvadlem na ruce </v>
          </cell>
          <cell r="D70" t="str">
            <v xml:space="preserve"> - 1x spodní police
- vlevo dřez 450x450x250 mm, KOA
- dále umyvadlo 300x240x150 mm, KOA
- 2x otvor na baterii vč podlepu
- lokální prolis kolem umyvadla a dřezu
- zadní lem v=50 mm
- provedení na stavební sokl 150 mm</v>
          </cell>
          <cell r="E70" t="str">
            <v>1925x800x750</v>
          </cell>
          <cell r="H70">
            <v>1</v>
          </cell>
        </row>
        <row r="71">
          <cell r="B71" t="str">
            <v>402.</v>
          </cell>
          <cell r="C71" t="str">
            <v>Baterie stolní páková - profi</v>
          </cell>
          <cell r="D71" t="str">
            <v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v>
          </cell>
          <cell r="E71" t="str">
            <v>55x310x215</v>
          </cell>
          <cell r="H71">
            <v>1</v>
          </cell>
        </row>
        <row r="72">
          <cell r="B72" t="str">
            <v>403.</v>
          </cell>
          <cell r="C72" t="str">
            <v>Stojánková páková směšovací baterie pro dřez a umydlo na ruce</v>
          </cell>
          <cell r="D72" t="str">
            <v>x</v>
          </cell>
          <cell r="E72" t="str">
            <v>x</v>
          </cell>
          <cell r="H72">
            <v>1</v>
          </cell>
        </row>
        <row r="73">
          <cell r="B73" t="str">
            <v>404.</v>
          </cell>
          <cell r="C73" t="str">
            <v>Stolní váha kalibrovaná 10/20 kg</v>
          </cell>
          <cell r="D73" t="str">
            <v xml:space="preserve"> - vážní plocha z nerezu o rozměrech 23x19cm
- ES ověření. 
- součástí napájecí adaptér AC 230V. 
- možno použít také napájení 6x monočlánek D 1,5V 
- hmotnost váhy 2,8kg. 
- tárování, nulování
- váživost 10/20kg
- příkon váhy:  0,25W</v>
          </cell>
          <cell r="E73" t="str">
            <v>260x287x137</v>
          </cell>
          <cell r="H73">
            <v>1</v>
          </cell>
        </row>
        <row r="74">
          <cell r="B74" t="str">
            <v>405.</v>
          </cell>
          <cell r="C74" t="str">
            <v xml:space="preserve">Nerez stůl se spodní policí </v>
          </cell>
          <cell r="D74" t="str">
            <v xml:space="preserve"> - 1x spodní police
- zadní lem v=50 mm
- provedení na stavební sokl 150 mm</v>
          </cell>
          <cell r="E74" t="str">
            <v>1925x800x750</v>
          </cell>
          <cell r="H74">
            <v>1</v>
          </cell>
        </row>
        <row r="75">
          <cell r="B75" t="str">
            <v>406.</v>
          </cell>
          <cell r="C75" t="str">
            <v>Nerez stůl se spodní policí</v>
          </cell>
          <cell r="D75" t="str">
            <v xml:space="preserve"> - 1x spodní police
- zadní lem v=50 mm
- provedení na stavební sokl 150 mm</v>
          </cell>
          <cell r="E75" t="str">
            <v>1925x800x750</v>
          </cell>
          <cell r="H75">
            <v>1</v>
          </cell>
        </row>
        <row r="76">
          <cell r="B76" t="str">
            <v>407.</v>
          </cell>
          <cell r="C76" t="str">
            <v>Krouhač zeleniny - 2.kus II.ETAPA</v>
          </cell>
          <cell r="D76" t="str">
            <v xml:space="preserve"> - napětí 400 V
- příkon 550 W
- počet ot/min 375
- výkon 20 - 300 porcí
- výkon krouhače až 250 kg/hod.
- krouhací hlava kovová
- motorový blok celenerezový
- váha 15 kg
- bez disků</v>
          </cell>
          <cell r="E76" t="str">
            <v>350x320x590</v>
          </cell>
          <cell r="H76">
            <v>1</v>
          </cell>
        </row>
        <row r="77">
          <cell r="B77" t="str">
            <v>408.</v>
          </cell>
          <cell r="C77" t="str">
            <v>Sada 6 disků ke krouhači - 2.kus II.ETAPA</v>
          </cell>
          <cell r="D77" t="str">
            <v xml:space="preserve"> - plátkovač 2 mm (28063)
- plátkovač 4 mm (28004)
- strouhač 1,5 mm (28056) 
- nudličkovač 4×4 mm (28052) 
- kostičkovač 14×14×14 mm (2 disky – plátkovač + mřížka) / (28113)</v>
          </cell>
          <cell r="E77" t="str">
            <v>x</v>
          </cell>
          <cell r="H77">
            <v>1</v>
          </cell>
        </row>
        <row r="78">
          <cell r="B78" t="str">
            <v>409.</v>
          </cell>
          <cell r="C78" t="str">
            <v>Nerez stůl se spodní policí a dřezem</v>
          </cell>
          <cell r="D78" t="str">
            <v xml:space="preserve"> - 1x spodní police
- vlevo dřez 500x500x250 mm, KOA
- otvor na baterii vč podlepu
- lokální prolis kolem dřez
- zadní a levý lem v=50 mm
- provedení na stavební sokl 150 mm</v>
          </cell>
          <cell r="E78" t="str">
            <v>2360x800x750</v>
          </cell>
          <cell r="H78">
            <v>1</v>
          </cell>
        </row>
        <row r="79">
          <cell r="B79" t="str">
            <v>410.</v>
          </cell>
          <cell r="C79" t="str">
            <v>Předoplachová tlaková sprcha s raménkem - stolní</v>
          </cell>
          <cell r="D79" t="str">
    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    </cell>
          <cell r="E79" t="str">
            <v>v = 1200</v>
          </cell>
          <cell r="H79">
            <v>1</v>
          </cell>
        </row>
        <row r="80">
          <cell r="B80" t="str">
            <v>411.</v>
          </cell>
          <cell r="C80" t="str">
            <v>Nářezový stroj - šnekový převod</v>
          </cell>
          <cell r="D80" t="str">
            <v xml:space="preserve"> - tlakový odlitek z hliníkové slitiny
- rozměr stolu: 340 x 300 mm
- řezný stůl uložen šikmo
- šnekový převod
- přídavné brusné zařízení v ceně
- speciální antiadhezní úprava nože
- motor s ventilátorem a pojistkou proti přehřátí
- vhodné pro velké provozovny
- příkon (230V): 0,4 kW</v>
          </cell>
          <cell r="E80" t="str">
            <v>480 x 580 x 515</v>
          </cell>
          <cell r="H80">
            <v>1</v>
          </cell>
        </row>
        <row r="81">
          <cell r="B81" t="str">
            <v>412.</v>
          </cell>
          <cell r="C81" t="str">
            <v xml:space="preserve">Nerez stůl se spodní policí a dřezem </v>
          </cell>
          <cell r="D81" t="str">
            <v xml:space="preserve"> - 1x spodní police
- vpravo dřez 500x500x250mm, KOA
- otvor na baterii vč podlepu
- lokální prolis kolem dřezu
- zadní a pravý lem v=50 mm
- provedení na stavební sokl 150 mm</v>
          </cell>
          <cell r="E81" t="str">
            <v>2300x800x750</v>
          </cell>
          <cell r="H81">
            <v>1</v>
          </cell>
        </row>
        <row r="82">
          <cell r="B82" t="str">
            <v>413.</v>
          </cell>
          <cell r="C82" t="str">
            <v>Baterie sprchová</v>
          </cell>
          <cell r="D82" t="str">
            <v xml:space="preserve"> - model stolní s pákovým ovládáním, tlakovou hadicí a vyvažovací pružinou
- v robustním provedení s odolnou kartuší CX42, včetně přívodních hadic 3/8"(d=400 mm).</v>
          </cell>
          <cell r="E82" t="str">
            <v>x</v>
          </cell>
          <cell r="H82">
            <v>1</v>
          </cell>
        </row>
        <row r="83">
          <cell r="B83" t="str">
            <v>414.</v>
          </cell>
          <cell r="C83" t="str">
            <v>Nerez police jednoetážová - ZRUŠENO</v>
          </cell>
          <cell r="D83" t="str">
            <v>- 1x nerez plná police
- přestavitelné provedení</v>
          </cell>
          <cell r="E83" t="str">
            <v>1170x300x350</v>
          </cell>
          <cell r="H83">
            <v>0</v>
          </cell>
        </row>
        <row r="84">
          <cell r="B84" t="str">
            <v>415.</v>
          </cell>
          <cell r="C84" t="str">
            <v>Regál nerez 5x police</v>
          </cell>
          <cell r="D84" t="str">
            <v xml:space="preserve"> - 5x pevná police
- provedení na stavební sokl 150 mm</v>
          </cell>
          <cell r="E84" t="str">
            <v>1700x700x1650</v>
          </cell>
          <cell r="H84">
            <v>1</v>
          </cell>
        </row>
        <row r="85">
          <cell r="B85" t="str">
            <v>416.</v>
          </cell>
          <cell r="C85" t="str">
            <v>Mrazící skříň, 570 litrů, nerez opláštění</v>
          </cell>
          <cell r="D85" t="str">
            <v xml:space="preserve"> - Čistý objem: 570 l
- Hrubý objem: 605 l
- Provedení: nerez opláštění
- Systém chlazení v mrazící části: statický
- Způsob odmrazováníi: automatické
- Počet pevných roštů: 6
- Typ ovládání: elektronické
- Ukazatel teploty: vnější digitalní
- Teplotní rozsah v mrazící části: -10 °C až -22 °C (při okolní teplotě max. +32 °C)
- Rukojeť: madlo
- Snadno vyměnitelné těsnění
- Zámek: ano
- Příkon (230 V): 0,13 kW </v>
          </cell>
          <cell r="E85" t="str">
            <v>775x735x1870</v>
          </cell>
          <cell r="H85">
            <v>1</v>
          </cell>
        </row>
        <row r="86">
          <cell r="B86" t="str">
            <v>417.</v>
          </cell>
          <cell r="C86" t="str">
            <v>Chladící skříň, 570 litrů, nerez opláštění</v>
          </cell>
          <cell r="D86" t="str">
            <v xml:space="preserve"> - Čistý objem: 570 l
- Hrubý objem: 605 l
- Provedení: nerez opláštění
- Systém chlazení v chladící části: ventilovaný
- Způsob odmrazováníi: automatické
- Počet nastavitelných roštů: 4
- Typ ovládání: elektronické
- Ukazatel teploty: vnější digitalní
- Teplotní rozsah v mrazící části: -2 °C až +10 °C (při okolní teplotě max. +32 °C)
- Rukojeť: madlo
- Snadno vyměnitelné těsnění
- Zámek: ano
- Příkon (230 V): 0,13 kW </v>
          </cell>
          <cell r="E86" t="str">
            <v>775x735x1870</v>
          </cell>
          <cell r="H86">
            <v>2</v>
          </cell>
        </row>
        <row r="88">
          <cell r="B88" t="str">
            <v>419.</v>
          </cell>
          <cell r="C88" t="str">
            <v>Vestavný sklokeramický vařič, 2x zóna</v>
          </cell>
          <cell r="D88" t="str">
            <v xml:space="preserve"> - 2x sklokeramická zóna 270 mm á 4 kW, 4x cívka kruhová
- rozměr ceranového skla 350x650x6 mm
- vestavný model BEZ nerez rámečku
- příkon (400 V): 8 kW</v>
          </cell>
          <cell r="E88" t="str">
            <v>350x650x6</v>
          </cell>
          <cell r="H88">
            <v>1</v>
          </cell>
        </row>
        <row r="90">
          <cell r="D90" t="str">
            <v>500. - MYTÍ PROVOZNÍHO NÁDOBÍ</v>
          </cell>
        </row>
        <row r="91">
          <cell r="B91" t="str">
            <v>501.</v>
          </cell>
          <cell r="C91" t="str">
            <v>Nerez výlevka v kombinaci s umyvadlem</v>
          </cell>
          <cell r="D91" t="str">
            <v xml:space="preserve"> - hloubka 800 mm
- odpad DN70 mm
- 1x baterie s loketním ovládáním
- 1x baterie pro napouštění vody
- zadní a levý zvýšený lem, v=150 mm
- provedení na stavební sokl 150 mm</v>
          </cell>
          <cell r="E91" t="str">
            <v>500x800x750</v>
          </cell>
          <cell r="H91">
            <v>1</v>
          </cell>
        </row>
        <row r="92">
          <cell r="B92" t="str">
            <v>502.</v>
          </cell>
          <cell r="C92" t="str">
            <v>Nerez snížená vana na předmývání provozního nádobí</v>
          </cell>
          <cell r="D92" t="str">
            <v xml:space="preserve"> - 1x spodní police
- prolomená pracovní deska
- na středu dřez 1100x600x300 mm, KOA
- na dřezem nerez mříž na provozní nádobí
- součástí stolu 3x GN 1/1 hl 200 mm pefrorovaná na sběr zbytků 
- v dřezu rám na GN pro zvýšení gastronádob
- vpravo přetažená deska a prostor na koš
- zadní výšený lem v=250 mm
- provedení na stavební sokl 150 mm</v>
          </cell>
          <cell r="E92" t="str">
            <v>1800x800x650</v>
          </cell>
          <cell r="H92">
            <v>1</v>
          </cell>
        </row>
        <row r="93">
          <cell r="B93" t="str">
            <v>503.</v>
          </cell>
          <cell r="C93" t="str">
            <v>Cívka s hadicí a tlakovou pistolí</v>
          </cell>
          <cell r="D93" t="str">
            <v xml:space="preserve"> - plastové provedení navijáku
- uchycení na stěnu
- vč. hadice 10 m a tlak. pistole
- automatické navíjení hadice</v>
          </cell>
          <cell r="E93" t="str">
            <v>x</v>
          </cell>
          <cell r="H93">
            <v>1</v>
          </cell>
        </row>
        <row r="94">
          <cell r="B94" t="str">
            <v>504.</v>
          </cell>
          <cell r="C94" t="str">
            <v>Nádoba na odpadky nerez - 50 ltr.</v>
          </cell>
          <cell r="D94" t="str">
            <v xml:space="preserve"> -pojízdné provedení
- včetně poklopu</v>
          </cell>
          <cell r="E94" t="str">
            <v>D380x615</v>
          </cell>
          <cell r="H94">
            <v>1</v>
          </cell>
        </row>
        <row r="95">
          <cell r="B95" t="str">
            <v>505.</v>
          </cell>
          <cell r="C95" t="str">
            <v>Nerez mycí stůl se spodní policí, 2x dřez</v>
          </cell>
          <cell r="D95" t="str">
            <v xml:space="preserve"> - 1x spodní police
- prolomená deska
- 2x dřez 700x500x300mm, KOA
- 2x otvor na baterii vč podlepu
- kapotáž dřezů
- zadní zvýšený lem v=150 mm
- provedení na stavební sokl 150 mm</v>
          </cell>
          <cell r="E95" t="str">
            <v>1800x800x750</v>
          </cell>
          <cell r="H95">
            <v>1</v>
          </cell>
        </row>
        <row r="96">
          <cell r="B96" t="str">
            <v>506.</v>
          </cell>
          <cell r="C96" t="str">
            <v>Předoplachová tlaková sprcha s raménkem - stolní</v>
          </cell>
          <cell r="D96" t="str">
    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    </cell>
          <cell r="E96" t="str">
            <v>v = 1200</v>
          </cell>
          <cell r="H96">
            <v>2</v>
          </cell>
        </row>
        <row r="97">
          <cell r="B97" t="str">
            <v>507.</v>
          </cell>
          <cell r="C97" t="str">
            <v>Myčka provozního nádobí</v>
          </cell>
          <cell r="D97" t="str">
            <v xml:space="preserve"> - 3 mycí programy
- mycí výkon: 40/24/12 košů/hod - univerzální program
- mycí výkon: 64/42/23 košů/hod - univerzální krátký program
- dávkovač mycího i oprachového prostředku
- vysoce výkonný mycí systém 
- software specifický pro cílové skupiny
- předoplach studenou vodou
- odklopitelné dveře a koš sklápěný nahoru
- uživatelsky přátelská dotyková obrazovka
- možnost použít řešení vozíku na koše
- systém zpětného získávání tepla 
- vlhká vodní pára ohřívá zpětně ohřívá přitékající vodu, pára současně kondenzuje ve výměníku tepla - značná úspora energie a zlepšení klima v místnosti (pára už neuniká do kuchyně)
- pohotovostní režim se snižováním teploty bojleru pro úsporu energie
- systém pro rozpouštění zaschlého a připečeného znečištění - 3 dávkovač
- obsah nádrže: 138 l
- spotřeba oplachové vody na mycí cyklus: 7 l
- teplota nádrže: 60 °C
- oplachová teplota: 85 °C
- vnitřní rozměry koše: 1305x672 mm
- cirkulační čerpadlo: 2x 2,5 kW
- ohřev nádrže: 5 kW
- ohřev bojleru: 10,2 kW
- max. teplota přívodní vody: 60 °C
- potřebný průtočný tlak vody: 1 bar
- třída ochrany: IPX5
- hmotnost: 350 kg
- příkon (400 V): 17,4 kW</v>
          </cell>
          <cell r="E97" t="str">
            <v>1468x870/1375x2070/2240</v>
          </cell>
          <cell r="H97">
            <v>1</v>
          </cell>
        </row>
        <row r="98">
          <cell r="B98" t="str">
            <v>508.</v>
          </cell>
          <cell r="C98" t="str">
            <v>Regál nerez 4x police - STÁVAJÍCÍ ZAŘÍZENÍ</v>
          </cell>
          <cell r="D98" t="str">
            <v xml:space="preserve"> - 4x pevná police
- provedení na nožičkách</v>
          </cell>
          <cell r="E98" t="str">
            <v>1140x600x1800</v>
          </cell>
          <cell r="H98">
            <v>0</v>
          </cell>
        </row>
        <row r="99">
          <cell r="D99" t="str">
            <v>600. - SKLAD INVENTÁŘE</v>
          </cell>
        </row>
        <row r="105">
          <cell r="D105" t="str">
            <v>700. - VARNA / SKLADY</v>
          </cell>
        </row>
        <row r="106">
          <cell r="B106" t="str">
            <v>701.</v>
          </cell>
          <cell r="C106" t="str">
            <v>Nerez stůl se spodní policí a dřezem</v>
          </cell>
          <cell r="D106" t="str">
            <v xml:space="preserve"> - vlevo dřez 450x450x250 mm, KOA
- 1x otvor na baterii vč podlepu
- lokální prolis kolem dřezu 
- dále výkus desky dle dispozice na sloup cca 400x300 mm
- 1x roh desky R25
- zadní lem, v=50 mm a 3D lem kolem sloupu
- provedení na stavební sokl 150 mm</v>
          </cell>
          <cell r="E106" t="str">
            <v>2690x800x750</v>
          </cell>
          <cell r="H106">
            <v>1</v>
          </cell>
        </row>
        <row r="109">
          <cell r="B109" t="str">
            <v>704.</v>
          </cell>
          <cell r="C109" t="str">
            <v>Stolní váha kalibrovaná 10/20 kg</v>
          </cell>
          <cell r="D109" t="str">
            <v xml:space="preserve"> - vážní plocha z nerezu o rozměrech 23x19cm
- ES ověření. 
- součástí napájecí adaptér AC 230V. 
- možno použít také napájení 6x monočlánek D 1,5V 
- hmotnost váhy 2,8kg. 
- tárování, nulování
- váživost 10/20kg
- příkon váhy:  0,25W</v>
          </cell>
          <cell r="E109" t="str">
            <v>260x287x137</v>
          </cell>
          <cell r="H109">
            <v>1</v>
          </cell>
        </row>
        <row r="111">
          <cell r="B111" t="str">
            <v>706.</v>
          </cell>
          <cell r="C111" t="str">
            <v>El. Konvektomat, 10xGN1/1, 20xGN1/2, bojlerový vývin páry - STÁVAJÍCÍ ZAŘÍZENÍ</v>
          </cell>
          <cell r="D111" t="str">
            <v xml:space="preserve"> - příkon (400V): cca 11 kW</v>
          </cell>
          <cell r="E111" t="str">
            <v>x</v>
          </cell>
          <cell r="H111">
            <v>1</v>
          </cell>
        </row>
        <row r="112">
          <cell r="B112" t="str">
            <v>707.</v>
          </cell>
          <cell r="C112" t="str">
            <v>Nerez podestavba se vsuny pod konvektomat 101</v>
          </cell>
          <cell r="D112" t="str">
            <v xml:space="preserve"> - příprava pro usazení konvektomatu 101
- ve spodní části 2x řada vsunů na GN 1/1
- provedení na nohách</v>
          </cell>
          <cell r="E112" t="str">
            <v>dle konvektomatu</v>
          </cell>
          <cell r="H112">
            <v>3</v>
          </cell>
        </row>
        <row r="113">
          <cell r="B113" t="str">
            <v>708.</v>
          </cell>
          <cell r="C113" t="str">
            <v>Regál nerez 4x police - STÁVAJÍCÍ ZAŘÍZENÍ</v>
          </cell>
          <cell r="D113" t="str">
            <v xml:space="preserve"> - 4x pevná police
- provedení na nožičkách</v>
          </cell>
          <cell r="E113" t="str">
            <v>1650x700x1800</v>
          </cell>
          <cell r="H113">
            <v>0</v>
          </cell>
        </row>
        <row r="114">
          <cell r="B114" t="str">
            <v>709.</v>
          </cell>
          <cell r="C114" t="str">
            <v>Regál nerez 4x police - STÁVAJÍCÍ ZAŘÍZENÍ</v>
          </cell>
          <cell r="D114" t="str">
            <v xml:space="preserve"> - 4x pevná police
- provedení na nožičkách</v>
          </cell>
          <cell r="E114" t="str">
            <v>2075x700x1800</v>
          </cell>
          <cell r="H114">
            <v>0</v>
          </cell>
        </row>
        <row r="115">
          <cell r="B115" t="str">
            <v>710.</v>
          </cell>
          <cell r="C115" t="str">
            <v>Kráječ knedlíků a chleba - II.ETAPA</v>
          </cell>
          <cell r="D115" t="str">
            <v xml:space="preserve"> - kontinuální kráječka chlebů, toustových chlebů a vek 
- výkon: 500-1000 ks/ hod
- max. rozměr bochníku 440 x 250 x 140
- vstupní výška 900 mm
- síla řezu standardní: 9, 10, 11, 12.5, 14 mm
- hmotnost: 250 kg
- zařízení je vybaveno zásobníkem a transportním pásem, s regulací rychlosti potenciometrem umístěným na přední straně zařízení
- produkt ze zásobníku klouže na pás a je tlačen směrem ke krájecím nožům, proto může být krájeno více chlebů za sebou
- rám stroje je potažen 5 mm ocelí
- rám pro uchycení nožů je z nerezové oceli
- délku zásobníku je možno upravit 
- zařízení je vhodné pro průmyslové provozy
- příkon (400V): 2 kW</v>
          </cell>
          <cell r="E115" t="str">
            <v>650x2100x1350</v>
          </cell>
          <cell r="H115">
            <v>0</v>
          </cell>
        </row>
        <row r="119">
          <cell r="B119" t="str">
            <v>714.</v>
          </cell>
          <cell r="C119" t="str">
            <v>Nízkoprofilová můstková váha pro příjem nebo expedici zboží s vážním indikátorem</v>
          </cell>
          <cell r="D119" t="str">
            <v xml:space="preserve"> - podlahové nízkoprofilové můstkové váhy do 150 kg s velmi malou stavební výškou vážní plochy od podlahy a to pouhých 6 cm
- lakovaná konstrukce s odklopnou vážní deskou o rozměru 500x500 mm
- používají se jako kontrolní váha ve skladech, příjmová a expediční váha, nebo při výrobním procesu.
Technická data můstku:
- váživost (kg): 150
- cílek - přesnost (g): 50
- rozměr vážní plochy (mm): 500x500
- provedení vážní plochy: lakovaný plech
- provedení konstrukce: lak
- provedení (materiál): lakovaná ocel
- prostředí: suché; prašné
- provozní teplota: -10°C » +40°C
- umístění: na podlahu, stolek, do podlahy
- krytí snímače: IP-67
- hmotnost včetně obalu (kg): 22
Technická data indikátoru:
- NETTO / BRUTTO nebo lb / kg konverze
- +/- Kontrolní vážení
- Procentní vážení
- Schválený přenos hmotnosti do počítače / PLC nebo zařízení pro záznam dat na MMC / USB (s možností Alibi paměti ALMEM)
- Počítání (max. Rozlišení 1.500.000 dílků)
- Hold a Peak
- Ruční zadání Táry
- Kopie tisku 1,2,3
- provoz na 4x AA baterie až 40 hodin
- Displej: Podsvícený 6.místný LCD velikosti 25mm s vysokým kontrastem, ikony pro indikaci aktivních funkcí
Napájení váhy: AC 230V/DC 12V
Provedení (materiál): plast
Alternativní napájení: 4x AA monočlánky
Prostředí: suché; prašné
Provozní teplota: -10°C » +40°C
- rozměr š x v x h (mm): 216x70x129mm s držákem
- příkon (230 V): 0,007 kW
</v>
          </cell>
          <cell r="E119" t="str">
            <v>500x500x60</v>
          </cell>
          <cell r="H119">
            <v>1</v>
          </cell>
        </row>
        <row r="121">
          <cell r="B121" t="str">
            <v>716.</v>
          </cell>
          <cell r="C121" t="str">
            <v>Nerez základna varného bloku s přípravou na vestavbu dvou sklokeramických desek</v>
          </cell>
          <cell r="D121" t="str">
            <v xml:space="preserve"> - masivní deska v jednom kuse (plech tl. 3 mm) se zpětným ohybem bránícím zatékání do ovládacího panelu
- vespod vyztuženo profily 
- příprava pro zabudování varných technologií: 2x sklokeramická deska
- ovládání ve spodní části
- HS provedení
- v čelní části nerez stavitelná police o hloubce cca 600 mm
- otvor pro napouštěcí baterii, vč podlepu 
- bez lemu
- na každé straně bloku, 1x zásuvka 230 V
- provedení na stavební sokl v=150 mm</v>
          </cell>
          <cell r="E121" t="str">
            <v>2900x1800x750</v>
          </cell>
          <cell r="H121">
            <v>1</v>
          </cell>
        </row>
        <row r="122">
          <cell r="B122" t="str">
            <v>717.</v>
          </cell>
          <cell r="C122" t="str">
            <v>Sklokeramická plotna vestavná 700x720 mm - 4x zóna</v>
          </cell>
          <cell r="D122" t="str">
            <v xml:space="preserve"> - 4x sklokeramická zóna 270 mm á 4 kW, 4x cívka čtvercová
- rozměr ceranového skla 700x720x6 mm
- vestavný model BEZ nerez rámečku
- varianta s agregáty umístěnými pod deskou
- příkon (400 V): 16 kW</v>
          </cell>
          <cell r="E122" t="str">
            <v>788x560x150</v>
          </cell>
          <cell r="H122">
            <v>5</v>
          </cell>
        </row>
        <row r="123">
          <cell r="B123" t="str">
            <v>718.</v>
          </cell>
          <cell r="C123" t="str">
            <v>Napouštěcí baterie 1/2" - stolní</v>
          </cell>
          <cell r="D123" t="str">
            <v xml:space="preserve"> - otočné rameno
- otočné napouštěcí ramínko 250 mm
- výška 550 mm</v>
          </cell>
          <cell r="E123" t="str">
            <v>x</v>
          </cell>
          <cell r="H123">
            <v>3</v>
          </cell>
        </row>
        <row r="124">
          <cell r="B124" t="str">
            <v>719.</v>
          </cell>
          <cell r="C124" t="str">
            <v>Nerez stůl pracovní blok s umyvadlem na ruce a se spodní policí</v>
          </cell>
          <cell r="D124" t="str">
            <v xml:space="preserve"> - ve spodní části nerez spodní police + 1x police přestavitelné
- 2x plný nerez bok
- bez lemu
- u sloupu umyvadlo na ruce 240x300x150 mm
- otvor na baterii vč podlepu
- pod dřezem nerez křídlová dvířka
- pracovní deska v jednom kuse
- 3x roh desky R25
- provedení na stavební sokl 150 mm</v>
          </cell>
          <cell r="E124" t="str">
            <v>4200x900(500)x750</v>
          </cell>
          <cell r="H124">
            <v>4</v>
          </cell>
        </row>
        <row r="125">
          <cell r="B125" t="str">
            <v>720.</v>
          </cell>
          <cell r="C125" t="str">
            <v>Stojánková páková směšovací baterie pro dřez a umydlo na ruce</v>
          </cell>
          <cell r="D125" t="str">
            <v>x</v>
          </cell>
          <cell r="E125" t="str">
            <v>x</v>
          </cell>
          <cell r="H125">
            <v>1</v>
          </cell>
        </row>
        <row r="126">
          <cell r="B126" t="str">
            <v>721.</v>
          </cell>
          <cell r="C126" t="str">
            <v>Nerez stůl s 2x policí do varného bloku</v>
          </cell>
          <cell r="D126" t="str">
            <v xml:space="preserve"> - HS provedení
 - 1x spodní police z toho 1x police stavitelná
- 2x roh desky R25
- bez lemu
- provedení na stavební sokl 150 mm</v>
          </cell>
          <cell r="E126" t="str">
            <v>1800x700x750</v>
          </cell>
          <cell r="H126">
            <v>2</v>
          </cell>
        </row>
        <row r="127">
          <cell r="B127" t="str">
            <v>722.</v>
          </cell>
          <cell r="C127" t="str">
            <v>Elektrická multifunkční pánev, 200 litrů</v>
          </cell>
          <cell r="D127" t="str">
            <v>TECHNICKÉ PARAMETRY:
Objem min.: 200 litrů – dle DIN 18857 
Kapacita GN: 4x GN 1/1 
Rozměr dna max.: 1429 x 580 mm 
Hloubka vany: 280 mm 
Užitná plocha: 83 dm2 
Ovládání vlevo
Váha: 490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49,2 kW / jištění 3x 63 A</v>
          </cell>
          <cell r="E127" t="str">
            <v>1580x850x1050</v>
          </cell>
          <cell r="H127">
            <v>1</v>
          </cell>
        </row>
        <row r="128">
          <cell r="B128" t="str">
            <v>722a.</v>
          </cell>
          <cell r="C128" t="str">
            <v>Elektrická multifunkční pánev, 200 litrů</v>
          </cell>
          <cell r="D128" t="str">
            <v>TECHNICKÉ PARAMETRY:
Objem min.: 200 litrů – dle DIN 18857 
Kapacita GN: 4x GN 1/1 
Rozměr dna max.: 1429 x 580 mm 
Hloubka vany: 280 mm 
Užitná plocha: 83 dm2 
Ovládání vpravo
Váha: 490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49,2 kW / jištění 3x 63 A</v>
          </cell>
          <cell r="E128" t="str">
            <v>1580x850x1050</v>
          </cell>
          <cell r="H128">
            <v>1</v>
          </cell>
        </row>
        <row r="131">
          <cell r="B131" t="str">
            <v>725.</v>
          </cell>
          <cell r="C131" t="str">
            <v>Elektrický dvouplášťový kotel, 150 l</v>
          </cell>
          <cell r="D131" t="str">
            <v xml:space="preserve"> - Úsporné: sendvičová izolace duplikátoru
- Usnadní práci: plně automatické dopouštění hladiny duplikátoru bez zásahu obsluhy
- Moderní: tlačítkem ovládané napouštění vody do kotle
- Snadná obsluha: plynulé nastavení výkonu bez jakýchkoliv stupňů
- Bezpečné: pojistný tlakový ventil s automatickým odvzdušněním a sníženým hlukem unikající páry
- Hygienické: mokrá zóna s odvodem přeteklé vody
- Nízké náklady: spektrometrická sonda výšky hladiny vody v duplikátoru odolná vodnímu kameni snižuje náklady na servis
- Odolné: odolnost celého přístroje proti tekoucí vodě IPX4
- Špičkové materiály: stěny a dno nádoby z nerezové oceli AISI 316 L odolné solím a chemikáliím, celonerezová konstrukce
- Nové uložení topných těles v kruhových kotlích. Méně svarů a jednodušší konstrukce zajišťuje delší životnost duplikátoru
- Automatické dopouštění duplikátoru se spektrometrickou sondou výšky hladiny vody. Ta je odolná vodnímu kameni snižuje náklady na servis.
- celkový/čistý objem: 170/150 litrů
- příkon (400V): 24 kW</v>
          </cell>
          <cell r="E131" t="str">
            <v>900x900x900</v>
          </cell>
          <cell r="H131">
            <v>2</v>
          </cell>
        </row>
        <row r="132">
          <cell r="B132" t="str">
            <v>725a.</v>
          </cell>
          <cell r="C132" t="str">
            <v>Úprava kotle na stavební sokl</v>
          </cell>
          <cell r="D132" t="str">
            <v xml:space="preserve"> - demontáž nožíček
- nerez dvířka do stavebního soklu</v>
          </cell>
          <cell r="E132" t="str">
            <v>dle kotle</v>
          </cell>
          <cell r="H132">
            <v>4</v>
          </cell>
        </row>
        <row r="133">
          <cell r="B133" t="str">
            <v>726.</v>
          </cell>
          <cell r="C133" t="str">
            <v>Elektrický dvouplášťový kotel, 250 l</v>
          </cell>
          <cell r="D133" t="str">
            <v xml:space="preserve"> - Úsporné: sendvičová izolace duplikátoru
- Usnadní práci: plně automatické dopouštění hladiny duplikátoru bez zásahu obsluhy
- Moderní: tlačítkem ovládané napouštění vody do kotle
- Snadná obsluha: plynulé nastavení výkonu bez jakýchkoliv stupňů
- Bezpečné: pojistný tlakový ventil s automatickým odvzdušněním a sníženým hlukem unikající páry
- Hygienické: mokrá zóna s odvodem přeteklé vody
- Nízké náklady: spektrometrická sonda výšky hladiny vody v duplikátoru odolná vodnímu kameni snižuje náklady na servis
- Odolné: odolnost celého přístroje proti tekoucí vodě IPX4
- Špičkové materiály: stěny a dno nádoby z nerezové oceli AISI 316 L odolné solím a chemikáliím, celonerezová konstrukce
- Automatické dopouštění duplikátoru se spektrometrickou sondou výšky hladiny vody. Ta je odolná vodnímu kameni snižuje náklady na servis.
- celkový/čistý objem: 270/250 litrů
- příkon (400V): 30 kW</v>
          </cell>
          <cell r="E133" t="str">
            <v>1350x900x900</v>
          </cell>
          <cell r="H133">
            <v>2</v>
          </cell>
        </row>
        <row r="134">
          <cell r="B134" t="str">
            <v>727.</v>
          </cell>
          <cell r="C134" t="str">
            <v>Filtrační olejový vozík</v>
          </cell>
          <cell r="D134" t="str">
            <v xml:space="preserve"> - vozík k plnění, filtrování a hygienickému uchovávání fritovacího oleje 
- vyrobeno z AISI 304
- hygienická kolečka
- otočné napouštěcí rameno
- bezpečnostní rukojeť
- bezpečnostní aretace napájecího kabelu
- vyjímatelný a omyvatelný jemný filtr pro přefiltrování oleje
- výkonné čerpadlo pro přečerpávání horkého oleje o teplotě 180 °C
- předehřev pro rozpuštění ztuženého tuku anebo zchlazeného oleje
- elektrický příkon: 1500
- elektrické napětí: 230 V / 50 Hz
- jištění: 16 A
- kapacita: 50 l
- hmotnost: 65 kg</v>
          </cell>
          <cell r="E134" t="str">
            <v>625 x 625 x 1150</v>
          </cell>
          <cell r="H134">
            <v>1</v>
          </cell>
        </row>
        <row r="135">
          <cell r="B135" t="str">
            <v>728.</v>
          </cell>
          <cell r="C135" t="str">
            <v>Vozík manipulační elektricko-bateriový</v>
          </cell>
          <cell r="D135" t="str">
            <v xml:space="preserve"> - vozík k bezpečné a snadné manipulaci s GN
- vyrobeno z AISI 304
- hygienická kolečka s aretací
- snadné vyjmutí GN
- možnost mobilního používání
- elektrický příkon: 300 W
- elektrické napětí: 230 V / 50HZ
- kapacita: GN 1 / 1–200
- jištění: 10 A
- hmotnost: 55 kg
- zdvih výška: 400–750 mm
- nosnost 40 kg</v>
          </cell>
          <cell r="E135" t="str">
            <v>600 x 780 x 990</v>
          </cell>
          <cell r="H135">
            <v>1</v>
          </cell>
        </row>
        <row r="136">
          <cell r="B136" t="str">
            <v>729.</v>
          </cell>
          <cell r="C136" t="str">
            <v>Elektrická multifunkční pánev, 150 litrů</v>
          </cell>
          <cell r="D136" t="str">
            <v>TECHNICKÉ PARAMETRY:
Objem min.: 150 litrů – dle DIN 18857 
Kapacita GN: 3x GN 1/1 
Rozměr dna max.: 1071 x 580 mm 
Hloubka vany: 280 mm 
Užitná plocha: 63 dm2 
Ovládání vlevo
Váha: 417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36,9 kW / jištění 3x 63 A</v>
          </cell>
          <cell r="E136" t="str">
            <v>1651x850x1050</v>
          </cell>
          <cell r="H136">
            <v>1</v>
          </cell>
        </row>
        <row r="137">
          <cell r="B137" t="str">
            <v>729a.</v>
          </cell>
          <cell r="C137" t="str">
            <v>Elektrická multifunkční pánev, 150 litrů</v>
          </cell>
          <cell r="D137" t="str">
            <v>TECHNICKÉ PARAMETRY:
Objem min.: 150 litrů – dle DIN 18857 
Kapacita GN: 3x GN 1/1 
Rozměr dna max.: 1071 x 580 mm 
Hloubka vany: 280 mm 
Užitná plocha: 63 dm2 
Ovládání vpravo
Váha: 417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36,9 kW / jištění 3x 63 A</v>
          </cell>
          <cell r="E137" t="str">
            <v>1651x850x1050</v>
          </cell>
          <cell r="H137">
            <v>1</v>
          </cell>
        </row>
        <row r="138">
          <cell r="B138" t="str">
            <v>730.</v>
          </cell>
          <cell r="C138" t="str">
            <v>Balíček příslušenství pro MF zařízení 150 litrů</v>
          </cell>
          <cell r="D138" t="str">
            <v xml:space="preserve"> - 1x rameno pro zvedací a spouštěcí automatiku
- 3x varný koš
- 3x rošt na dno
- síto
- 2x špachtle s držadlem
- 1x špachtle na omelety</v>
          </cell>
          <cell r="E138" t="str">
            <v>x</v>
          </cell>
          <cell r="H138">
            <v>1</v>
          </cell>
        </row>
        <row r="139">
          <cell r="B139" t="str">
            <v>731.</v>
          </cell>
          <cell r="C139" t="str">
            <v>Nerez stůl do varného bloku se spodní policí</v>
          </cell>
          <cell r="D139" t="str">
            <v xml:space="preserve"> - 1x spodní police
- bez lemu
- deska v jednom kuse
- návaznost na okolní MF pánve
- provedení na stavební sokl 150 mm</v>
          </cell>
          <cell r="E139" t="str">
            <v>380(550)x1800x750</v>
          </cell>
          <cell r="H139">
            <v>1</v>
          </cell>
        </row>
        <row r="140">
          <cell r="B140" t="str">
            <v>732.</v>
          </cell>
          <cell r="C140" t="str">
            <v>Elektrická multifunkční pánev, 2x 49 litrů</v>
          </cell>
          <cell r="D140" t="str">
            <v>TECHNICKÉ PARAMETRY:
Objem min.: 2x49 litrů – dle DIN 18857 
Kapacita GN: 2x GN 1/1 
Rozměr dna max.: 2 x 452 x 558 mm 
Hloubka vany: 220 mm 
Užitná plocha: 2 x 25 dm2 
Váha: 355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27,5 kW / jištění 3x 40 A</v>
          </cell>
          <cell r="E140" t="str">
            <v>1580x850x1050</v>
          </cell>
          <cell r="H140">
            <v>1</v>
          </cell>
        </row>
        <row r="141">
          <cell r="B141" t="str">
            <v>733.</v>
          </cell>
          <cell r="C141" t="str">
            <v>Balíček příslušenství pro MF zařízení 2x 49 litrů</v>
          </cell>
          <cell r="D141" t="str">
            <v xml:space="preserve"> - 1x rameno pro zvedací a spouštěcí automatiku
- 1x varný koš
- 1x fritovací koš
- 2x rošt na dno
- síto
- 1x špachtle na omeletu</v>
          </cell>
          <cell r="E141" t="str">
            <v>x</v>
          </cell>
          <cell r="H141">
            <v>1</v>
          </cell>
        </row>
        <row r="142">
          <cell r="B142" t="str">
            <v>734.</v>
          </cell>
          <cell r="C142" t="str">
            <v>Elektrická multifunkční pánev, 2x 79 litrů</v>
          </cell>
          <cell r="D142" t="str">
            <v>TECHNICKÉ PARAMETRY:
Objem min.: 2x79 litrů – dle DIN 18857 
Kapacita GN: 2x GN 1/1 
Rozměr dna max.: 2 x 540 x 617 mm 
Hloubka vany min.: 280 mm 
Užitná plocha min.: 2 x 32 dm2 
Váha max.: 395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12“ obrazovka s vysokým rozlišením a intuitivním ovládáním, kompletní ovládání v českém jazyce,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2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3 minuty, integrovaná zásuvka 230 V /16 A, USB konektor pro zálohování dat, integrovaná sprcha s automatickým navíjením. HACCP (Systém analýzy rizika a stanovení kritických kontrolních bodů), paměť pro 300 posledních procesů. Možnost vaření bez dozoru.
- možnost umístění na stavební sokl, možno i CNS, Certifikační značka CE, TUV-SUD 
- příprava na systém optimalizace příkonu
- příkon (400 V): 36,9 kW / jištění 3x 50 A</v>
          </cell>
          <cell r="E142" t="str">
            <v>1757x850x1050</v>
          </cell>
          <cell r="H142">
            <v>1</v>
          </cell>
        </row>
        <row r="143">
          <cell r="B143" t="str">
            <v>735.</v>
          </cell>
          <cell r="C143" t="str">
            <v>Balíček příslušenství pro MF zařízení 2x 79 litrů</v>
          </cell>
          <cell r="D143" t="str">
            <v xml:space="preserve"> - 1x rameno pro zvedací a spouštěcí automatiku
- 1x varný koš
- 1x fritovací koš
- 2x rošt na dno
- síto
- 1x špachtle malá</v>
          </cell>
          <cell r="E143" t="str">
            <v>x</v>
          </cell>
          <cell r="H143">
            <v>1</v>
          </cell>
        </row>
        <row r="144">
          <cell r="B144" t="str">
            <v>736.</v>
          </cell>
          <cell r="C144" t="str">
            <v>Nerez základna varného bloku s přípravou na vestavbu dvou sklokeramických desek</v>
          </cell>
          <cell r="D144" t="str">
            <v xml:space="preserve"> - masivní deska v jednom kuse (plech tl. 3 mm) se zpětným ohybem bránícím zatékání do ovládacího panelu
- vespod vyztuženo profily 
- příprava pro zabudování varných technologií: 2x sklokeramická deska
- ovládání ve spodní části
- HS provedení
- otvor pro napouštěcí baterii, vč podlepu 
- 2x zásuvka 230V
- prostor pro modulovou fritézu síře 400 mm
- bez lemu
- provedení na stavební sokl v=150 mm</v>
          </cell>
          <cell r="E144" t="str">
            <v>1500x1800x750</v>
          </cell>
          <cell r="H144">
            <v>1</v>
          </cell>
        </row>
        <row r="145">
          <cell r="B145" t="str">
            <v>737.</v>
          </cell>
          <cell r="C145" t="str">
            <v>Modulová fritéza s automatickou filtrací - STÁVAJÍCÍ ZAŘÍZENÍ</v>
          </cell>
          <cell r="D145" t="str">
            <v xml:space="preserve"> - příkon (400V): cca 22 kW</v>
          </cell>
          <cell r="E145" t="str">
            <v>400x900x900</v>
          </cell>
          <cell r="H145">
            <v>1</v>
          </cell>
        </row>
        <row r="146">
          <cell r="B146" t="str">
            <v>738.</v>
          </cell>
          <cell r="C146" t="str">
            <v>Úprava firtézy na soklové provedení</v>
          </cell>
          <cell r="D146" t="str">
            <v xml:space="preserve"> - demontáž nožíček
- rám pod fritézu</v>
          </cell>
          <cell r="E146" t="str">
            <v>x</v>
          </cell>
          <cell r="H146">
            <v>1</v>
          </cell>
        </row>
        <row r="147">
          <cell r="B147" t="str">
            <v>739.</v>
          </cell>
          <cell r="C147" t="str">
            <v>Manipulační vozík na koše</v>
          </cell>
          <cell r="D147" t="str">
            <v xml:space="preserve"> - vozík k snadné manipulaci a hygienickému uskladnění varných a fritovacích košů
- vyrobeno z AISI 304
- hygienická kolečka s aretací
- vyjímatelná odkapní vana pro snadnou údržbu
- kapacita: 6 košů
- hmotnost: 25 kg</v>
          </cell>
          <cell r="E147" t="str">
            <v>600 x 860 x 1600</v>
          </cell>
          <cell r="H147">
            <v>1</v>
          </cell>
        </row>
        <row r="148">
          <cell r="B148" t="str">
            <v>740.</v>
          </cell>
          <cell r="C148" t="str">
            <v>El. Konvektomat 202 - STÁVAJÍCÍ ZAŘÍZENÍ</v>
          </cell>
          <cell r="D148" t="str">
            <v xml:space="preserve"> - příkon (400V): 73,2 kW</v>
          </cell>
          <cell r="H148">
            <v>2</v>
          </cell>
        </row>
        <row r="149">
          <cell r="B149" t="str">
            <v>741.</v>
          </cell>
          <cell r="C149" t="str">
            <v>Sestava el. konvektomatů 61+101 - STÁVAJÍCÍ ZAŘÍZENÍ</v>
          </cell>
          <cell r="D149" t="str">
            <v xml:space="preserve"> - sestava 2 strojů
- příkon (400): 11+18kW=29kW</v>
          </cell>
          <cell r="E149" t="str">
            <v>x</v>
          </cell>
          <cell r="H149">
            <v>1</v>
          </cell>
        </row>
        <row r="150">
          <cell r="B150">
            <v>742</v>
          </cell>
          <cell r="C150" t="str">
            <v>El. Konvektomat 10xGN 1/1 s bojlerovým vývinem páry</v>
          </cell>
          <cell r="D150" t="str">
            <v xml:space="preserve"> - počet jídel 80-150
- rozteč zásuvů 70 mm
 - interaktivní automatický systém vaření pro italské a jiné mezinárodní recepty, včetně jejich  ingrediencí, postupu, automatického programu vaření a foto prezentace
- manuální vaření se třemi módy s okamžitým zahájením vaření: pečení od 30°C do 300°C, pára od 30°C do 130°C nebo kombinace pečení a páry od 30°C do 300°C
- předehřev až na 320 °C
- programovatelné režimy - možnost naprogramovat a uložit režimy vaření v automatickém chodu (až 15 cyklů), kdy má každý program své vlastní jméno, fotografii a informace o receptu
- možnost víceúrovňového vaření různých jídel současně s různými dobami vaření.
- systém, který automaticky řídí perfektní klima ve varné komoře.
 - automatický systém rychlého odvlhčování varné komory.
- noční vaření. Nízkoteplotní noční vaření a následné udržování zaručuje dokonalé zrání masa s minimální ztrátou hmotnosti a nízkou spotřebou energie
Autoreverse (automatický zpětný chod otáčení ventilátoru) pro dokonale rovnoměrnou
tepelnou úpravu.
- manuální kontrola odvětrání varné komory, Delta T Systém.
- možnost zvolit až 6 rychlostí ventilátoru
- regulace teploty v jádru výrobku se 4 bodovou teplotní vpichovou sondou
- pevná vícebodová teplotní sonda, Ø 3 mm.
- předkonfigurovaný systém optimalizace spotřeby energie 
- LED osvětlení varné komory s nízkou spotřebou.
 - na základě množství a typu produktu konvektomat optimalizuje a řídí spotřebu energie, přičemž neustále udržuje přesnou a stabilní teplotu vaření
- monitorovací systém pro spotřebu energie, plynu, vody, mycích detergentů.
- automatické mytí
- příkon (400V): 18,7 kW</v>
          </cell>
          <cell r="E150" t="str">
            <v>852x797x1055</v>
          </cell>
          <cell r="H150">
            <v>2</v>
          </cell>
        </row>
        <row r="151">
          <cell r="B151" t="str">
            <v>743.</v>
          </cell>
          <cell r="C151" t="str">
            <v>Nerez stůl se spodní policí</v>
          </cell>
          <cell r="D151" t="str">
            <v xml:space="preserve"> - 1x spodní police
- 1x roh desky R25
- zadní lem v=50 mm
- provedení na stavební sokl 150 mm</v>
          </cell>
          <cell r="E151" t="str">
            <v>2200x800x750</v>
          </cell>
          <cell r="H151">
            <v>1</v>
          </cell>
        </row>
        <row r="152">
          <cell r="B152" t="str">
            <v>744.</v>
          </cell>
          <cell r="C152" t="str">
            <v>Nerez výlevka v kombinaci s umyvadlem</v>
          </cell>
          <cell r="D152" t="str">
            <v xml:space="preserve"> - hloubka 800 mm
- odpad DN70 mm
- 1x baterie s loketním ovládáním
- 1x baterie pro napouštění vody
- zadní a částečnáý levý lem, v=50 mm
- provedení na stavební sokl 150 mm</v>
          </cell>
          <cell r="E152" t="str">
            <v>500x800x750</v>
          </cell>
          <cell r="H152">
            <v>1</v>
          </cell>
        </row>
        <row r="153">
          <cell r="B153" t="str">
            <v>745.</v>
          </cell>
          <cell r="C153" t="str">
            <v>Regál nerez 4x police - STÁVAJÍCÍ ZAŘÍZENÍ</v>
          </cell>
          <cell r="D153" t="str">
            <v xml:space="preserve"> - 4x pevná police
- provedení na nožičkách</v>
          </cell>
          <cell r="E153" t="str">
            <v>1800x400x1800</v>
          </cell>
          <cell r="H153">
            <v>0</v>
          </cell>
        </row>
        <row r="154">
          <cell r="B154" t="str">
            <v>746.</v>
          </cell>
          <cell r="C154" t="str">
            <v>Regál skladový - komaxitový - STÁVAJÍCÍ ZAŘÍZENÍ</v>
          </cell>
          <cell r="D154" t="str">
            <v xml:space="preserve"> - 4x plná police
- skládací provedení
- nosnost 1 police: cca 100 kg</v>
          </cell>
          <cell r="E154" t="str">
            <v>1530x600x2000</v>
          </cell>
          <cell r="H154">
            <v>0</v>
          </cell>
        </row>
        <row r="155">
          <cell r="B155" t="str">
            <v>747.</v>
          </cell>
          <cell r="C155" t="str">
            <v>Nerez ohřevný vozík na GN - STÁVAJÍCÍ ZAŘÍZENÍ</v>
          </cell>
          <cell r="D155" t="str">
            <v xml:space="preserve"> - příkon (230V): 3 kW</v>
          </cell>
          <cell r="E155" t="str">
            <v>x</v>
          </cell>
          <cell r="H155">
            <v>4</v>
          </cell>
        </row>
        <row r="156">
          <cell r="D156" t="str">
            <v>800. - VÝDEJ - PŘÍPRAVNA</v>
          </cell>
        </row>
        <row r="157">
          <cell r="B157" t="str">
            <v>801.</v>
          </cell>
          <cell r="C157" t="str">
            <v>Nerez stůl se spodní policí, dřezem a umyvadlem na ruce</v>
          </cell>
          <cell r="D157" t="str">
            <v xml:space="preserve"> - 1x spodní police
- vlevo umyvadlo 300x240x150 mm, KOA
- dále dřez 450x450x250 mm, KOA
- 2x otvor na baterii vč podlepu
- lokální prolis kolem dřezu a umyvadla
- 1x roh desky R25
- zadní lem v=50 mm
- provedení na stavební sokl 150 mm</v>
          </cell>
          <cell r="E157" t="str">
            <v>2300x800x750</v>
          </cell>
          <cell r="H157">
            <v>1</v>
          </cell>
        </row>
        <row r="158">
          <cell r="B158" t="str">
            <v>802.</v>
          </cell>
          <cell r="C158" t="str">
            <v>Nerez stůl se spodní policí</v>
          </cell>
          <cell r="D158" t="str">
            <v xml:space="preserve"> - 1x spodní police
- zadní lem v=50 mm
- provedení na stavební sokl 150 mm</v>
          </cell>
          <cell r="E158" t="str">
            <v>2300x800x750</v>
          </cell>
          <cell r="H158">
            <v>1</v>
          </cell>
        </row>
        <row r="159">
          <cell r="B159" t="str">
            <v>803.</v>
          </cell>
          <cell r="C159" t="str">
            <v>Stojánková páková směšovací baterie pro dřez a umydlo na ruce</v>
          </cell>
          <cell r="D159" t="str">
            <v>x</v>
          </cell>
          <cell r="E159" t="str">
            <v>x</v>
          </cell>
          <cell r="H159">
            <v>1</v>
          </cell>
        </row>
        <row r="160">
          <cell r="B160" t="str">
            <v>804.</v>
          </cell>
          <cell r="C160" t="str">
            <v>Baterie stolní páková - profi</v>
          </cell>
          <cell r="D160" t="str">
            <v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v>
          </cell>
          <cell r="E160" t="str">
            <v>55x310x215</v>
          </cell>
          <cell r="H160">
            <v>1</v>
          </cell>
        </row>
        <row r="161">
          <cell r="B161" t="str">
            <v>805.</v>
          </cell>
          <cell r="C161" t="str">
            <v>Mrazící skříň, 570 litrů, nerez opláštění</v>
          </cell>
          <cell r="D161" t="str">
            <v xml:space="preserve"> - Čistý objem: 570 l
- Hrubý objem: 605 l
- Provedení: nerez opláštění
- Systém chlazení v mrazící části: statický
- Způsob odmrazováníi: automatické
- Počet pevných roštů: 6
- Typ ovládání: elektronické
- Ukazatel teploty: vnější digitalní
- Teplotní rozsah v mrazící části: -10 °C až -22 °C (při okolní teplotě max. +32 °C)
- Rukojeť: madlo
- Snadno vyměnitelné těsnění
- Zámek: ano
- Příkon (230 V): 0,13 kW </v>
          </cell>
          <cell r="E161" t="str">
            <v>775x735x1870</v>
          </cell>
          <cell r="H161">
            <v>1</v>
          </cell>
        </row>
        <row r="162">
          <cell r="B162" t="str">
            <v>806.</v>
          </cell>
          <cell r="C162" t="str">
            <v>Chladící skříň, 570 litrů, nerez opláštění</v>
          </cell>
          <cell r="D162" t="str">
            <v xml:space="preserve"> - Čistý objem: 570 l
- Hrubý objem: 605 l
- Provedení: nerez opláštění
- Systém chlazení v chladící části: ventilovaný
- Způsob odmrazováníi: automatické
- Počet nastavitelných roštů: 4
- Typ ovládání: elektronické
- Ukazatel teploty: vnější digitalní
- Teplotní rozsah v mrazící části: -2 °C až +10 °C (při okolní teplotě max. +32 °C)
- Rukojeť: madlo
- Snadno vyměnitelné těsnění
- Zámek: ano
- Příkon (230 V): 0,13 kW </v>
          </cell>
          <cell r="E162" t="str">
            <v>775x735x1870</v>
          </cell>
          <cell r="H162">
            <v>2</v>
          </cell>
        </row>
        <row r="163">
          <cell r="B163" t="str">
            <v>807.</v>
          </cell>
          <cell r="C163" t="str">
            <v>Holding. Skříň - STÁVAJÍCÍ ZAŘÍZENÍ</v>
          </cell>
          <cell r="D163" t="str">
            <v xml:space="preserve"> - příkon (400V): 7 kW</v>
          </cell>
          <cell r="E163" t="str">
            <v>x</v>
          </cell>
          <cell r="H163">
            <v>1</v>
          </cell>
        </row>
        <row r="164">
          <cell r="D164" t="str">
            <v>900. - MYTÍ STOLNÍHO NÁDOBÍ</v>
          </cell>
        </row>
        <row r="165">
          <cell r="B165" t="str">
            <v>901.</v>
          </cell>
          <cell r="C165" t="str">
            <v>Nerez vstupní mycí vana s dráhou pro koše s válečky</v>
          </cell>
          <cell r="D165" t="str">
            <v xml:space="preserve"> - spádovaná mycí vana s odtokem, KOA
- otvor pro baterii vč. spodního podlepu plast. deskou
- válečková dráha pro koše
- vč. konstrukce pro ukotvení předoplachové sprchy
- spodní plná police
- uchycení na myčku
- zadní zvýšený lem, v=150 mm</v>
          </cell>
          <cell r="E165" t="str">
            <v>2100x750x900</v>
          </cell>
          <cell r="H165">
            <v>1</v>
          </cell>
        </row>
        <row r="166">
          <cell r="B166" t="str">
            <v>902.</v>
          </cell>
          <cell r="C166" t="str">
            <v>Předoplachová tlaková sprcha s raménkem - stolní</v>
          </cell>
          <cell r="D166" t="str">
    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    </cell>
          <cell r="E166" t="str">
            <v>v = 1200</v>
          </cell>
          <cell r="H166">
            <v>1</v>
          </cell>
        </row>
        <row r="167">
          <cell r="B167" t="str">
            <v>903.</v>
          </cell>
          <cell r="C167" t="str">
            <v>Kompaktní tunelový mycí stroj s automatickým posunem košů s rekuperací – směr posuvu zleva-doprava</v>
          </cell>
          <cell r="D167" t="str">
            <v xml:space="preserve"> - stroj musí být vybaven třemi nádržemi o celkovém objemu při prvním plnění maximálně 150 l
- požadovaná sestava stroje:
-celková délka stroje bez sušící zóny – minimálně 2300mm
- zóna předmytí:
- dvojnásobná filtrace včetně celoplošného síta
Zóna mytí:
- požadovaná nastavitelná teplota v rozmezí 55-65°C
- minimálně 3-násobná filtrace včetně filtru pracujícího na bázi odstředivé síly a včetně celoplošného síta
- zóna předoplachu z nádrže
- vybavena plošným sítem s maximálním průměrem děrování 1,5 mm
- zóna  oplachu
- oplachové rameno spodní i horní
- teplota vody nastavitelná na ovládacím displeji v rozmezí 80-85°C,
- množství vody nastavitelné na ovládacím displeji v rozmezí 2-3 l /koš
- zóna sušení – s výkonem topných těles min. 4 kW
-minimální délka tunelu 700mm
- výkon stroje
- průjezdná šířka – minimálně pro koše 500x500mm
- průjezdná výška – minimálně 400mm, maximálně 500mm (z důvodu eliminace mycího stínu)
- stroj vybaven minimálně třemi rychlostmi                                                                           
- výkon košů 110-195 / hod, minimální rozsah – požadováno více možností nastavení
- ekonomika a hygiena provozu
- integrovaná úspora mycích prostředků díky systému aktivace zón průchodem košů
- kompletně uzavřená spodní deska stroje k zamezení tepelného vyzařování, snížení, hlučnosti a zvýšení hygieny
- hlubokotažená mycí nádrž bez rohů a hran
- hygienické topné těleso s pojistkou proti přehřátí ve tvaru válce nebo plošné těleso na straně   nádrže, není dovolena topná spirála
- hygienicky provedené otočné dveře o 180° v mycí  sekci – pro jejich údržbu z vnitřní strany
- celoplošné síto v mycí nádrži
- ovládací displej se skleněnou dotykovou plochou s mechanickou odolností se stupněm ochrany IK7, v ergonomické ovládací výšce minimálně 115 cm 
- komunikace na dotykovém displeji v češtině – možnost vyvolání dat pro HaCCP na displeji
- diagnostický systém (automatická kontrola provozních funkcí) a možnost propojení přes  WLAN a sledování provozních funkcí stroje
- management chyb – signalizace na displeji
- mycí stroj vybaven čerpadlem na zvýšení tlaku
- automatické snížení rychlosti za účelem zachování konstantní teploty pro hygienu nádobí
- automatické sledování úrovně hladiny vody bez přepadových trubek s odpadním čerpadlem
- zpětné získávání tepla z odpadních par
- Požadované rozměry a připojení stroje
- připojení stroje 80 A
- přípoj elektro 400V/3/N/PE
- připojení SV, minimálně 8 l/minutu průtočné množství
- odpad DN 40/50
- navrhovaný výrobce(dovozce) produktu musí být registrován (dohledatelný) na stránkách EKO-KOM https://www.ekokom.cz/cz/klienti/seznam-klientu  a ISOH https://isoh.mzp.cz/WebElektro/Firma/PovinneOsoby  
- celkový příkon (400V): 52 kW</v>
          </cell>
          <cell r="E167" t="str">
            <v>3000x800x1870</v>
          </cell>
          <cell r="H167">
            <v>1</v>
          </cell>
        </row>
        <row r="168">
          <cell r="B168" t="str">
            <v>904.</v>
          </cell>
          <cell r="C168" t="str">
            <v>Nerez výstupní stůl válečkový s koncovým spínačem</v>
          </cell>
          <cell r="D168" t="str">
            <v xml:space="preserve"> -nerezová ocel, materiál číslo: 1.4301
-  koncový spínač
- tloušťka materiálu: 1,5 mm
- stůl vybaven postranními válečky pro snadný posuv košů.
- odnímatelné nerezové rošty s možností jejich mytí v průchozím stroji
- nohy ze čtvercových profilů (40 x 40 mm) a příčným vyztužení (30 x 10 mm), zakončené plastovou nastavitelnou nohou
</v>
          </cell>
          <cell r="E168" t="str">
            <v>1700x650x900</v>
          </cell>
          <cell r="H168">
            <v>1</v>
          </cell>
        </row>
        <row r="170">
          <cell r="D170" t="str">
            <v>1000. - CHLAZENÍ</v>
          </cell>
        </row>
        <row r="171">
          <cell r="B171" t="str">
            <v>1001.</v>
          </cell>
          <cell r="C171" t="str">
            <v>Chladící box +2 °C</v>
          </cell>
          <cell r="D171" t="str">
            <v xml:space="preserve"> - nařezané panely ISO 60 mm 
- dveře křídlové 800/2000 mm chladící 1 ks pravé
- zakrývací lišty
- bez podlahy
- příkon (230 V): 2 kW</v>
          </cell>
          <cell r="E171" t="str">
            <v>3080x1960x2460</v>
          </cell>
          <cell r="H171">
            <v>1</v>
          </cell>
        </row>
        <row r="172">
          <cell r="B172" t="str">
            <v>1002.</v>
          </cell>
          <cell r="C172" t="str">
            <v>Technologie pro chladící box</v>
          </cell>
          <cell r="D172" t="str">
            <v xml:space="preserve"> - 1x výparník
- 1x rozvaděč a digitální termostat
- 1x příslušenství (vstřikovací ventil, solenoid, průhledítko, filtr, 2 x kulový ventil) </v>
          </cell>
          <cell r="E172" t="str">
            <v>x</v>
          </cell>
          <cell r="H172">
            <v>1</v>
          </cell>
        </row>
        <row r="173">
          <cell r="B173" t="str">
            <v>1003.</v>
          </cell>
          <cell r="C173" t="str">
            <v>Chladící box +2 °C</v>
          </cell>
          <cell r="D173" t="str">
            <v xml:space="preserve"> - nařezané panely ISO 60 mm 
- dveře křídlové 800/2000 mm chladící 1 ks levé
- výkus v boxu v přední části cca 1500x900 mm
- zakrývací lišty
- bez podlahy
- příkon (230 V): 2 kW</v>
          </cell>
          <cell r="E173" t="str">
            <v>2960x4065x2460</v>
          </cell>
          <cell r="H173">
            <v>1</v>
          </cell>
        </row>
        <row r="174">
          <cell r="B174" t="str">
            <v>1004.</v>
          </cell>
          <cell r="C174" t="str">
            <v>Technologie pro chladící box</v>
          </cell>
          <cell r="D174" t="str">
            <v xml:space="preserve"> - 1x výparník
- 1x rozvaděč a digitální termostat
- 1x příslušenství (vstřikovací ventil, solenoid, průhledítko, filtr, 2 x kulový ventil) </v>
          </cell>
          <cell r="E174" t="str">
            <v>x</v>
          </cell>
          <cell r="H174">
            <v>2</v>
          </cell>
        </row>
        <row r="175">
          <cell r="B175" t="str">
            <v>1005.</v>
          </cell>
          <cell r="C175" t="str">
            <v>Mrazící box -18 °C</v>
          </cell>
          <cell r="D175" t="str">
            <v xml:space="preserve"> - nařezané panely ISO 60 mm 
- dveře křídlové 800/2000 mm chladící 1 ks levé
- vlevo v zadní části výkus boxu cca 1300x300 mm
- zakrývací lišty
- izolovaná podlaha
- příkon (230 V): 2,5 kW</v>
          </cell>
          <cell r="E175" t="str">
            <v>2960x1340x2460</v>
          </cell>
          <cell r="H175">
            <v>1</v>
          </cell>
        </row>
        <row r="176">
          <cell r="B176" t="str">
            <v>1006.</v>
          </cell>
          <cell r="C176" t="str">
            <v>Technologie pro mrazící boxy</v>
          </cell>
          <cell r="D176" t="str">
            <v xml:space="preserve"> -1 x výparník
- 1x rozvaděč a digitální termostat
- 1x příslušenství (vstřikovací ventil, solenoid, průhledítko, filtr, 2 x kulový ventil) 
- signalizace osoby v komoře</v>
          </cell>
          <cell r="E176" t="str">
            <v>x</v>
          </cell>
          <cell r="H176">
            <v>2</v>
          </cell>
        </row>
        <row r="177">
          <cell r="B177" t="str">
            <v>1007.</v>
          </cell>
          <cell r="C177" t="str">
            <v>Chladící box +2 °C</v>
          </cell>
          <cell r="D177" t="str">
            <v xml:space="preserve"> - nařezané panely ISO 60 mm 
- dveře křídlové 800/2000 mm chladící 1 ks levé
- výkus v boxu v přední části cca 400x1300 mm
- zakrývací lišty
- bez podlahy
- příkon (230 V): 2 kW</v>
          </cell>
          <cell r="E177" t="str">
            <v>2735x4055x2460</v>
          </cell>
          <cell r="H177">
            <v>1</v>
          </cell>
        </row>
        <row r="178">
          <cell r="B178" t="str">
            <v>1008.</v>
          </cell>
          <cell r="C178" t="str">
            <v>Mrazící box -18 °C</v>
          </cell>
          <cell r="D178" t="str">
            <v xml:space="preserve"> - nařezané panely ISO 60 mm 
- dveře křídlové 800/2000 mm chladící 1 ks levé
- vlevo v zadní části výkus boxu cca 1300x300 mm
- zakrývací lišty
- izolovaná podlaha
- příkon (230 V): 2,5 kW</v>
          </cell>
          <cell r="E178" t="str">
            <v>2340x1800x2460</v>
          </cell>
          <cell r="H178">
            <v>1</v>
          </cell>
        </row>
        <row r="179">
          <cell r="B179" t="str">
            <v>1009.</v>
          </cell>
          <cell r="C179" t="str">
            <v>Centrální kompaktní kompresorová jednotka vč. příslušenství pro chladící technologie</v>
          </cell>
          <cell r="D179" t="str">
            <v xml:space="preserve"> - kompaktní chladicí jednotky
- chladivo R449
 - příslušenství: 2x uzavírací kulový ventil, sací filtr, konzole
- příkon (400 V): cca 6,6 kW</v>
          </cell>
          <cell r="E179" t="str">
            <v>x</v>
          </cell>
          <cell r="H179">
            <v>1</v>
          </cell>
        </row>
        <row r="180">
          <cell r="B180" t="str">
            <v>1010.</v>
          </cell>
          <cell r="C180" t="str">
            <v>Centrální kompaktní kompresorová jednotka vč. příslušenství pro mrazící technologie</v>
          </cell>
          <cell r="D180" t="str">
            <v xml:space="preserve"> - kompaktní chladicí jednotky
- chladivo R449
 - příslušenství: 2x uzavírací kulový ventil, sací filtr, konzole
- příkon (400 V): cca 2,2 kW</v>
          </cell>
          <cell r="E180" t="str">
            <v>x</v>
          </cell>
          <cell r="H180">
            <v>2</v>
          </cell>
        </row>
        <row r="181">
          <cell r="B181" t="str">
            <v>1012.</v>
          </cell>
          <cell r="C181" t="str">
            <v>Propojovací potrubí včetně kaučukové izolace - ODHAD DÉLEK - NUTNO STANOVIT PŘESNĚ DLE STAVBY A UMÍSTĚNÍ JEDNOTKY</v>
          </cell>
          <cell r="D181" t="str">
            <v xml:space="preserve"> - rozvody Cu potrubí včetně tepelné izolace a příslušenství pro instalaci v rozsahu PD
</v>
          </cell>
          <cell r="E181" t="str">
            <v>x</v>
          </cell>
          <cell r="H181">
            <v>1</v>
          </cell>
        </row>
        <row r="183">
          <cell r="B183" t="str">
            <v>1014.</v>
          </cell>
          <cell r="C183" t="str">
            <v>Montážní materiál chlazení</v>
          </cell>
          <cell r="D183" t="str">
            <v xml:space="preserve"> - cca  kg chladiva R449A
- spojovací a kotevní materiál
- pomocný materiál</v>
          </cell>
          <cell r="E183" t="str">
            <v>x</v>
          </cell>
          <cell r="H183">
            <v>1</v>
          </cell>
        </row>
        <row r="184">
          <cell r="B184" t="str">
            <v>1015.</v>
          </cell>
          <cell r="C184" t="str">
            <v>Montáž a doprava chlazení</v>
          </cell>
          <cell r="D184" t="str">
            <v xml:space="preserve"> - montáž technologie a boxů
- tlaková zkouška
- revize úniku chladiva
- revize elektro
- zaregulování systému
- doprava
Cena nezahrnuje případné stavební, bourací a jeřábnické práce.</v>
          </cell>
          <cell r="E184" t="str">
            <v>x</v>
          </cell>
          <cell r="H184">
            <v>1</v>
          </cell>
        </row>
        <row r="185">
          <cell r="D185" t="str">
            <v>1100. - REGÁLY DO CHLADÍCÍCH BOXŮ</v>
          </cell>
        </row>
        <row r="186">
          <cell r="B186" t="str">
            <v>1101.</v>
          </cell>
          <cell r="C186" t="str">
            <v>Stojina středová 1700x577</v>
          </cell>
          <cell r="D186" t="str">
            <v xml:space="preserve"> - eloxovaný dural</v>
          </cell>
          <cell r="E186" t="str">
            <v>30x577x1700</v>
          </cell>
          <cell r="H186">
            <v>20</v>
          </cell>
        </row>
        <row r="187">
          <cell r="B187" t="str">
            <v>1102.</v>
          </cell>
          <cell r="C187" t="str">
            <v>Police regálová komplet</v>
          </cell>
          <cell r="D187" t="str">
            <v xml:space="preserve"> - podesty a nosníky</v>
          </cell>
          <cell r="E187" t="str">
            <v>1682x577x30</v>
          </cell>
          <cell r="H187">
            <v>8</v>
          </cell>
        </row>
        <row r="188">
          <cell r="B188" t="str">
            <v>1103.</v>
          </cell>
          <cell r="C188" t="str">
            <v>Police regálová komplet</v>
          </cell>
          <cell r="D188" t="str">
            <v xml:space="preserve"> - podesty a nosníky</v>
          </cell>
          <cell r="E188" t="str">
            <v>1505x577x30</v>
          </cell>
          <cell r="H188">
            <v>8</v>
          </cell>
        </row>
        <row r="189">
          <cell r="B189" t="str">
            <v>1104.</v>
          </cell>
          <cell r="C189" t="str">
            <v>Police regálová komplet</v>
          </cell>
          <cell r="D189" t="str">
            <v xml:space="preserve"> - podesty a nosníky</v>
          </cell>
          <cell r="E189" t="str">
            <v>974x577x30</v>
          </cell>
          <cell r="H189">
            <v>4</v>
          </cell>
        </row>
        <row r="190">
          <cell r="B190" t="str">
            <v>1105.</v>
          </cell>
          <cell r="C190" t="str">
            <v>Police regálová komplet</v>
          </cell>
          <cell r="D190" t="str">
            <v xml:space="preserve"> - podesty a nosníky</v>
          </cell>
          <cell r="E190" t="str">
            <v>708x577x30</v>
          </cell>
          <cell r="H190">
            <v>4</v>
          </cell>
        </row>
        <row r="191">
          <cell r="B191" t="str">
            <v>1106.</v>
          </cell>
          <cell r="C191" t="str">
            <v>Police regálová komplet</v>
          </cell>
          <cell r="D191" t="str">
            <v xml:space="preserve"> - podesty a nosníky</v>
          </cell>
          <cell r="E191" t="str">
            <v>1152x577x30</v>
          </cell>
          <cell r="H191">
            <v>16</v>
          </cell>
        </row>
        <row r="192">
          <cell r="B192" t="str">
            <v>1107.</v>
          </cell>
          <cell r="C192" t="str">
            <v>Police regálová komplet</v>
          </cell>
          <cell r="D192" t="str">
            <v xml:space="preserve"> - podesty a nosníky</v>
          </cell>
          <cell r="E192" t="str">
            <v>1330x577x30</v>
          </cell>
          <cell r="H192">
            <v>8</v>
          </cell>
        </row>
        <row r="193">
          <cell r="B193" t="str">
            <v>1108.</v>
          </cell>
          <cell r="C193" t="str">
            <v>Stojina středová 1700x373</v>
          </cell>
          <cell r="D193" t="str">
            <v xml:space="preserve"> - eloxovaný dural</v>
          </cell>
          <cell r="E193" t="str">
            <v>30x373x1700</v>
          </cell>
          <cell r="H193">
            <v>2</v>
          </cell>
        </row>
        <row r="194">
          <cell r="B194" t="str">
            <v>1109.</v>
          </cell>
          <cell r="C194" t="str">
            <v>Police regálová komplet</v>
          </cell>
          <cell r="D194" t="str">
            <v xml:space="preserve"> - podesty a nosníky</v>
          </cell>
          <cell r="E194" t="str">
            <v>1330x373x30</v>
          </cell>
          <cell r="H194">
            <v>4</v>
          </cell>
        </row>
        <row r="195">
          <cell r="B195" t="str">
            <v>1110.</v>
          </cell>
          <cell r="C195" t="str">
            <v>Stojina středová 1700x475</v>
          </cell>
          <cell r="D195" t="str">
            <v xml:space="preserve"> - eloxovaný dural</v>
          </cell>
          <cell r="E195" t="str">
            <v>30x475x1700</v>
          </cell>
          <cell r="H195">
            <v>2</v>
          </cell>
        </row>
        <row r="196">
          <cell r="B196" t="str">
            <v>1111.</v>
          </cell>
          <cell r="C196" t="str">
            <v>Police regálová komplet</v>
          </cell>
          <cell r="D196" t="str">
            <v xml:space="preserve"> - podesty a nosníky</v>
          </cell>
          <cell r="E196" t="str">
            <v>1330x475x30</v>
          </cell>
          <cell r="H196">
            <v>4</v>
          </cell>
        </row>
        <row r="197">
          <cell r="D197" t="str">
            <v>OSTATNÍ:</v>
          </cell>
        </row>
        <row r="198">
          <cell r="B198" t="str">
            <v>x01.</v>
          </cell>
          <cell r="C198" t="str">
            <v>Centální změkčovač vody - automatický</v>
          </cell>
          <cell r="D198" t="str">
            <v xml:space="preserve"> - katexový duplexový změkčovač s automat. regenerací, objemový ne-elektrický řídící ventil vč. solankového tanku a 50 kg regenerační soli, Qmax. = 50 l/min, pmax = 8 bar
- ochranný filtr na mechanické nečistoty PLF-1 ́ ́B – 100 mikronů, manuální čištění, 1 ́ ́ vstup / výstup, max. 10 bar
- VÝKONOVÉ SPECIFIKACE:
- průtok špičkový při ∆P ≈ 1 bar 50 l/min
- střídavý provoz duplexu
- provozní výkon* 2,1 m3/hod
KOMPONENTY
- media tanky (počet) rozměr (2) 25 x 137 cm
- řídící modul ne-elektrický kinetický modul
- ionexová pryskyřice silně kyselý katex
- množství katexu 2 x 42,5 l
- solankový tank na regenerační sůl 1 komplet
PROPOJENÍ
- vstup / výstup 1 ́ ́ nebo 5/4 ́ ́ plastový adapter
- propojení do odpadu 13 mm konektor na hadici
- propojení se solank. tankem 10 mm konektor na hadici
- elektrické zapojení žádné
SPECIFIKACE REGENERACE
- množství soli na regeneraci 1 tanku 4,5 kg
- doba regenerace 1 tanku 90 min
- množství odpadní vody z regenerace 1 tanku 386 l
VSTUPNÍ VODA
- tlak 2,5 – 8,0 bar
- teplota 2 – 48°C
- tvrdost (max.) 45°dH</v>
          </cell>
          <cell r="E198" t="str">
            <v>2x 250 x 1370 + tank</v>
          </cell>
          <cell r="H198">
            <v>1</v>
          </cell>
        </row>
        <row r="199">
          <cell r="B199" t="str">
            <v>x02.</v>
          </cell>
          <cell r="C199" t="str">
            <v>Kuchařský servis po dobu 3 dní</v>
          </cell>
          <cell r="D199" t="str">
            <v>- časově rozloženo: 
- 1 den po instalaci
- 1 den po 1 týdnu instalace
- 1 den po 1 měsíci instalace</v>
          </cell>
          <cell r="E199" t="str">
            <v>x</v>
          </cell>
          <cell r="H199">
            <v>1</v>
          </cell>
        </row>
        <row r="200">
          <cell r="B200" t="str">
            <v>x03.</v>
          </cell>
          <cell r="C200" t="str">
            <v>Inženýring kuchyňského celku</v>
          </cell>
          <cell r="D200" t="str">
            <v xml:space="preserve"> - doprava technologií
- demontáž a uskladnění na místě
- ekologická likvidace vyřazeného vybavení
- zpětná montáž stávajícího zařízení
- doměření nerez nábytku
- instalační materiál
- vlastní montáž technologií
- NEOBSAHUJE DODÁVKU ANI MONTÁŽ  A NAPOJENÍ DIGESTOŘÍ - MUSÍ PROVÉST FIRMA, KTERÁ DODÁVÁ TECHNOLOGIE VZT !!
- dílčí el. revize
- nastavení a odzkoušení technologií
- předávací dokumentace</v>
          </cell>
          <cell r="E200" t="str">
            <v>x</v>
          </cell>
          <cell r="H200">
            <v>1</v>
          </cell>
        </row>
        <row r="211">
          <cell r="C211" t="str">
            <v>NEREZ NÁBYTEK OBECNÉ TECHNICKÉ POŽADAVKY:</v>
          </cell>
          <cell r="D211" t="str">
            <v xml:space="preserve"> - standard provedení nerez nábytku: HS
- kvalita materiálu: nemagnetický potravinářský plech ČSN 17240, 17241, AISI 304 = kompletní výrobek tl. min. 1,0mm 
- povrchová úprava jemným broušením zrnitost 320 = kompletní výrobek
- vrchní desky stolů tloušťky konstrukce 50mm !!
- spodní police tloušťky konstrukce 40 mm
- pracovní desky i spodní police sendvičové, podlepené omyvatelnou laminovanou dřevotřískou
- konstrukce vyztužené
- skládané provedení límců s přehyby a dokrytím
- výška límců 50 - 150 mm, dle prostředí
- veškeré límce zapracovány přesně dle soupisu a vyrobeny dle potřeb stavby (tj. límce vlevo/vpravo/částečné/bez lemu atd.)
- nohy (uzavřený profil) ukončené zátěžovou plastovou rektifikací v rozsahu ± 30 mm
- u stolů navazujících na sebe budou nohy bez přesahů
- při soklovém provedení stolu bude spodní police opatřena nerez plechem až za hranu stavebního soklu, z důvodu zamezení vniknutí nečistot pod stůl, po instalaci dojde k vytmelení zbylé spáry mezi soklem a spodní částí stolu
- hrana pracovní desky směřující do uličky pak rádius R25
- u dřezů zároveň vyvrtat otvory pro baterie (stojánkové), díry vyztužit podlepením plastovou deskou
- veškeré dřezy v rádiusovém provedení, vč. stojánkových baterií nebo sprch a KOA (kompletní odpadová armatura - růžice, sifon, nerezová přepadová trubka a zátka)
- prolis desky u mycích stolů = min.10 mm hloubky a odtok spádovaný na mycí dřez
- u dřezů, např. velikosti GN1/1 vyrobit pouze lokální lisovaný prolis v jinak rovné desce
- veškeré pohledové a funkční hrany zavařeny a vybroušeny
- vozíky: 4x kolečka pr. 125 mm, z toho 2x brzděná, ochranné plastové nárazníky
- výdejní linka: čelní hrana rádius, bezpečnostní skla u výdejních polic, soklové provedení stolů - tj. nerez okopová kazeta s nacvakávacími pery, pojezdová dráha standardně 4x trubka D30 mm
- izolované vyhřívané zásobníky talířů: 3x spirála, kroucený přívodní elektrokabel se zvýšenou odolností proti vytahání (oranžový)
- nástěnné skříňky: boky, dvířka a spodní police dvouplášťové
- nástěnné police: vyztužení nerez profilem, přestavitelné provedení pomocí masivního nerez žebříčku, zadní límec u polic s pertlem, zavěšené zaháknutím
- podlahové vpustě: síla plechu 1,5 mm, protizápachová uzávěra, příruba k uchycení vinylové izolace (pokud se provádí), předložení certifikace pro zabudování do podlahy dle normy EN 1253
- pracovní zásuvky: vnější zakrytí nerez plechem, nerezové ložiskové kolejnice, vnitřek zásuvky s podélnými hygienickými rádiusy R15, vyprofilované dvouplášťové čelo zásuvky vč. madla
- v nabídce sjednocení výrobce aktivní a pasivní nerez technologie: stejný design, použité materiály, servis
- před výrobou nábytku nutno provést přesné zaměření na stavbě</v>
          </cell>
        </row>
        <row r="212">
          <cell r="C212" t="str">
            <v>DIGESTOŘE - AKUMULAČNÍ ZÁKRYTY:</v>
          </cell>
          <cell r="D212" t="str">
            <v xml:space="preserve"> - Odsavače vyztuženy  dvojitým  pláštěm  spojeným  s boky  souvislým  svárem, který  je  vzhledově  začištěn,  tukové  filtry nakloněny  do  kondenzačního  žlábku  s obrubou  a  výpustní lisovanou vaničkou.
- Nakloněné zářivkové osvětlení zakryto průsvitným krytem s těsněním proti vlhkosti. Svítivost osvětlení násobena leštěným provedením vnitřní konstrukce odsavače.</v>
          </cell>
        </row>
        <row r="213">
          <cell r="C213" t="str">
            <v>TEPLÉ VODNÍ LÁZNĚ:</v>
          </cell>
          <cell r="D213" t="str">
            <v>- vodní lázně také v lisovaném rádiusovém provedení ve všech rozích
- kontaktní vyhřívání topnými deskami (nejsou zde klasické spirály) pro optimálnější přenos tepla
- zakryté pevné napouštění a vypouštění vody v protizápachovém provedením. Zapuštěné provedení kohoutů nepřesahující půdorys výrobku s designovými leštěnými páčkami s jasnou indikací otevření/uzavření kohoutů
- ovládaví prvky vč. manuálního termostatu osazené v zapuštěném panelu</v>
          </cell>
        </row>
        <row r="214">
          <cell r="C214" t="str">
            <v>CHLAZENÉ STOLY:</v>
          </cell>
          <cell r="D214" t="str">
            <v xml:space="preserve"> - stejný výrobce jako ostatní nábytek, tak aby zde byl zachován stejný design zařízení a použité materiály 
- vyměnitelné magnetické těsnění
- samozavírací kování dveří s aretací dveří v krajní poloze
- zátěžové kolejnice s předvýsuvem pro půdorysné vložení GN 1/1
- prostor s dvířky doplněn o vyjímatelné nerezové rošty GN1/1 
- celonerezové provedení chlazeného stolu vč. spojovacího materiálu a kolejnic ! 
- úchyty dveří resp. zásuvek vyprofilované
</v>
          </cell>
        </row>
        <row r="215">
          <cell r="C215" t="str">
            <v>OSTATNÍ POŽADAVKY:</v>
          </cell>
          <cell r="D215" t="str">
            <v xml:space="preserve"> - Certifikát technický vystavený výrobcem/dovozcem vyspecifikované varné technologie, který je vystaven na jméno účastníka VŘ a opravňuje provádět záruční a pozáruční servis vyspecifikované varné technologie.
- Certifikát kuchařský vystavený výrobcem/dovozcem vyspecifikované multifunkční technologie a konvektomatů, který opravňuje k poskytování odborného zaškolení a přístupu k aktualizacím software. Certifikát vystaven na jméno účastníka VŘ.
- Doklad vystavený na montážního technika společnosti prokazující kvalifikaci pro sváření nerez nábytku
- Zaškolení po dobu 1 týdne s možností návštěvy odborných seminářů - zdarma
- Prostá kopie živnostenského oprávnění
- Výpis z obchodního rejstříku 
- Čestné prohlášení o splnění základní kvalifikačních předpokladů ve smyslu § 53 odst. 1 zákona 
- Délka záruky a způsob zajištění servisu – tj. dojezdová vzdálenost a časový nástup servisu
- Minimální šest servisních techniků v zamětnaneckém poměru u uchazeče a z toho jeden na pozici vedoucího servisu se SŠ vzděláním (prokázat dokladem o vzdělání, vč. elektro osvědčení vyhl. 50, par. 8)
- Výpis alespoň 3  referenčních akcí  obdobného charakteru, potvrzený zákazníkem, v objemu dodávky technologií minimálně 5 mil. bez DPH, s možností návštěvy jedné z nich ještě před objednáním technologií 
- Doklad dodavatele o pojištění podnikatelských rizik v min. výši 2,5 mil. Kč
- Ke každé pozici vyspecifikované varné technologie + aktivní technologie předložit A4 katalogový list v českém jazyce, s fotkou a parametry
- Veškeré finální vývody/ukončení aj. instalace elektro, ZTI, VZT (i dalších jednotlivých profesí) musí být konzultovány s dodavatelem gastro.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Q205"/>
  <sheetViews>
    <sheetView tabSelected="1" topLeftCell="A176" workbookViewId="0">
      <selection activeCell="D180" sqref="D180:K187"/>
    </sheetView>
  </sheetViews>
  <sheetFormatPr defaultRowHeight="14.25" x14ac:dyDescent="0.45"/>
  <cols>
    <col min="1" max="1" width="7" style="91" customWidth="1"/>
    <col min="2" max="2" width="25.73046875" customWidth="1"/>
    <col min="3" max="3" width="49" customWidth="1"/>
    <col min="4" max="4" width="13.1328125" customWidth="1"/>
    <col min="5" max="5" width="6" customWidth="1"/>
    <col min="6" max="11" width="6.3984375" customWidth="1"/>
    <col min="12" max="12" width="9.19921875" style="81" bestFit="1" customWidth="1"/>
    <col min="13" max="13" width="13.796875" style="81" customWidth="1"/>
  </cols>
  <sheetData>
    <row r="1" spans="1:13" x14ac:dyDescent="0.45">
      <c r="A1" s="100" t="s">
        <v>0</v>
      </c>
      <c r="B1" s="102" t="s">
        <v>1</v>
      </c>
      <c r="C1" s="102" t="s">
        <v>2</v>
      </c>
      <c r="D1" s="104" t="s">
        <v>3</v>
      </c>
      <c r="E1" s="102" t="s">
        <v>4</v>
      </c>
      <c r="F1" s="107" t="s">
        <v>5</v>
      </c>
      <c r="G1" s="108"/>
      <c r="H1" s="107" t="s">
        <v>6</v>
      </c>
      <c r="I1" s="108"/>
      <c r="J1" s="107" t="s">
        <v>7</v>
      </c>
      <c r="K1" s="108"/>
    </row>
    <row r="2" spans="1:13" ht="14.65" thickBot="1" x14ac:dyDescent="0.5">
      <c r="A2" s="101"/>
      <c r="B2" s="103"/>
      <c r="C2" s="103"/>
      <c r="D2" s="105"/>
      <c r="E2" s="103"/>
      <c r="F2" s="1" t="s">
        <v>8</v>
      </c>
      <c r="G2" s="2" t="s">
        <v>9</v>
      </c>
      <c r="H2" s="1" t="s">
        <v>8</v>
      </c>
      <c r="I2" s="2" t="s">
        <v>9</v>
      </c>
      <c r="J2" s="1" t="s">
        <v>8</v>
      </c>
      <c r="K2" s="2" t="s">
        <v>9</v>
      </c>
      <c r="L2" s="75" t="s">
        <v>19</v>
      </c>
      <c r="M2" s="76" t="s">
        <v>20</v>
      </c>
    </row>
    <row r="3" spans="1:13" ht="14.65" hidden="1" thickBot="1" x14ac:dyDescent="0.5">
      <c r="A3" s="3"/>
      <c r="B3" s="4"/>
      <c r="C3" s="106" t="str">
        <f>[1]NABÍDKA!D2</f>
        <v>100. - TERMOPORTY, ŠOKOVÁNÍ A BALENÍ</v>
      </c>
      <c r="D3" s="106"/>
      <c r="E3" s="106"/>
      <c r="F3" s="4"/>
      <c r="G3" s="4"/>
      <c r="H3" s="4"/>
      <c r="I3" s="4"/>
      <c r="J3" s="4"/>
      <c r="K3" s="5"/>
      <c r="L3"/>
      <c r="M3"/>
    </row>
    <row r="4" spans="1:13" ht="61.15" hidden="1" thickBot="1" x14ac:dyDescent="0.5">
      <c r="A4" s="6" t="str">
        <f>[1]NABÍDKA!B3</f>
        <v>101.</v>
      </c>
      <c r="B4" s="7" t="str">
        <f>[1]NABÍDKA!C3</f>
        <v>Nerez mycí stůl na termoporty</v>
      </c>
      <c r="C4" s="8" t="str">
        <f>[1]NABÍDKA!D3</f>
        <v xml:space="preserve"> - 1x spodní police
- prolomená pracovní deska
- na sředu dřez 700x600x300 mm, KOA
- otvor na baterii vč podlepu plastovou deskou
- zadní, pravý a levý zvýšený lem, v=150 mm
- provedení na stavební sokl 150 mm</v>
      </c>
      <c r="D4" s="9" t="str">
        <f>[1]NABÍDKA!E3</f>
        <v>1850x800x750</v>
      </c>
      <c r="E4" s="10">
        <f>[1]NABÍDKA!H3</f>
        <v>1</v>
      </c>
      <c r="F4" s="11" t="s">
        <v>10</v>
      </c>
      <c r="G4" s="10" t="str">
        <f t="shared" ref="G4:G64" si="0">IF(ISTEXT(F4),F4,(E4*F4))</f>
        <v>-</v>
      </c>
      <c r="H4" s="11" t="s">
        <v>10</v>
      </c>
      <c r="I4" s="10" t="str">
        <f t="shared" ref="I4:I64" si="1">IF(ISTEXT(H4),H4,(E4*H4))</f>
        <v>-</v>
      </c>
      <c r="J4" s="12" t="s">
        <v>10</v>
      </c>
      <c r="K4" s="13" t="str">
        <f t="shared" ref="K4:K64" si="2">IF(ISTEXT(J4),J4,(E4*J4))</f>
        <v>-</v>
      </c>
      <c r="L4"/>
      <c r="M4"/>
    </row>
    <row r="5" spans="1:13" ht="91.5" hidden="1" thickBot="1" x14ac:dyDescent="0.5">
      <c r="A5" s="6" t="str">
        <f>[1]NABÍDKA!B4</f>
        <v>102.</v>
      </c>
      <c r="B5" s="7" t="str">
        <f>[1]NABÍDKA!C4</f>
        <v>Předoplachová tlaková sprcha s raménkem - stolní</v>
      </c>
      <c r="C5" s="8" t="str">
        <f>[1]NABÍDKA!D4</f>
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</c>
      <c r="D5" s="9" t="str">
        <f>[1]NABÍDKA!E4</f>
        <v>v = 1200</v>
      </c>
      <c r="E5" s="10">
        <f>[1]NABÍDKA!H4</f>
        <v>1</v>
      </c>
      <c r="F5" s="11" t="s">
        <v>10</v>
      </c>
      <c r="G5" s="10" t="str">
        <f t="shared" si="0"/>
        <v>-</v>
      </c>
      <c r="H5" s="11" t="s">
        <v>10</v>
      </c>
      <c r="I5" s="10" t="str">
        <f t="shared" si="1"/>
        <v>-</v>
      </c>
      <c r="J5" s="12" t="s">
        <v>10</v>
      </c>
      <c r="K5" s="13" t="str">
        <f t="shared" si="2"/>
        <v>-</v>
      </c>
      <c r="L5"/>
      <c r="M5"/>
    </row>
    <row r="6" spans="1:13" ht="20.65" hidden="1" thickBot="1" x14ac:dyDescent="0.5">
      <c r="A6" s="6" t="str">
        <f>[1]NABÍDKA!B5</f>
        <v>103.</v>
      </c>
      <c r="B6" s="7" t="str">
        <f>[1]NABÍDKA!C5</f>
        <v>Regál nerez 4x police - STÁVAJÍCÍ ZAŘÍZENÍ</v>
      </c>
      <c r="C6" s="8" t="str">
        <f>[1]NABÍDKA!D5</f>
        <v xml:space="preserve"> - 4x pevná police
- provedení na nohou</v>
      </c>
      <c r="D6" s="9" t="str">
        <f>[1]NABÍDKA!E5</f>
        <v>1800x700x1800</v>
      </c>
      <c r="E6" s="10">
        <f>[1]NABÍDKA!H5</f>
        <v>0</v>
      </c>
      <c r="F6" s="11" t="s">
        <v>10</v>
      </c>
      <c r="G6" s="10" t="str">
        <f t="shared" si="0"/>
        <v>-</v>
      </c>
      <c r="H6" s="11" t="s">
        <v>10</v>
      </c>
      <c r="I6" s="10" t="str">
        <f t="shared" si="1"/>
        <v>-</v>
      </c>
      <c r="J6" s="12" t="s">
        <v>10</v>
      </c>
      <c r="K6" s="13" t="str">
        <f t="shared" si="2"/>
        <v>-</v>
      </c>
      <c r="L6"/>
      <c r="M6"/>
    </row>
    <row r="7" spans="1:13" ht="20.65" hidden="1" thickBot="1" x14ac:dyDescent="0.5">
      <c r="A7" s="6" t="str">
        <f>[1]NABÍDKA!B6</f>
        <v>104.</v>
      </c>
      <c r="B7" s="7" t="str">
        <f>[1]NABÍDKA!C6</f>
        <v>Regál nerez 4x police - STÁVAJÍCÍ ZAŘÍZENÍ</v>
      </c>
      <c r="C7" s="8" t="str">
        <f>[1]NABÍDKA!D6</f>
        <v xml:space="preserve"> - 4x pevná police
- provedení na nohou</v>
      </c>
      <c r="D7" s="9" t="str">
        <f>[1]NABÍDKA!E6</f>
        <v>1000x700x1800</v>
      </c>
      <c r="E7" s="10">
        <f>[1]NABÍDKA!H6</f>
        <v>0</v>
      </c>
      <c r="F7" s="11" t="s">
        <v>10</v>
      </c>
      <c r="G7" s="10" t="str">
        <f t="shared" si="0"/>
        <v>-</v>
      </c>
      <c r="H7" s="11" t="s">
        <v>10</v>
      </c>
      <c r="I7" s="10" t="str">
        <f t="shared" si="1"/>
        <v>-</v>
      </c>
      <c r="J7" s="12" t="s">
        <v>10</v>
      </c>
      <c r="K7" s="13" t="str">
        <f t="shared" si="2"/>
        <v>-</v>
      </c>
      <c r="L7"/>
      <c r="M7"/>
    </row>
    <row r="8" spans="1:13" ht="81.400000000000006" hidden="1" thickBot="1" x14ac:dyDescent="0.5">
      <c r="A8" s="6" t="str">
        <f>[1]NABÍDKA!B7</f>
        <v>105.</v>
      </c>
      <c r="B8" s="7" t="str">
        <f>[1]NABÍDKA!C7</f>
        <v>Nerez stůl s dřezem, umyvadlem a zásuvkovým blokem</v>
      </c>
      <c r="C8" s="8" t="str">
        <f>[1]NABÍDKA!D7</f>
        <v xml:space="preserve"> - 1x spodní police
- vlevo dřez 450x450x250 mm, KOA
- dále umyvadlo 300x240x150 mm, KOA
- 2x otvor na baterii vč podlepu 
- vpravo zásuvkový blok, 3x zásuvka, nerez kolejnice
- 1x roh desky R25
- zadní a částečný levý lem, v=50 mm
- provedení na stavební sokl 150 mm</v>
      </c>
      <c r="D8" s="9" t="str">
        <f>[1]NABÍDKA!E7</f>
        <v>1800x800x750</v>
      </c>
      <c r="E8" s="10">
        <f>[1]NABÍDKA!H7</f>
        <v>1</v>
      </c>
      <c r="F8" s="11" t="s">
        <v>10</v>
      </c>
      <c r="G8" s="10" t="str">
        <f t="shared" si="0"/>
        <v>-</v>
      </c>
      <c r="H8" s="11" t="s">
        <v>10</v>
      </c>
      <c r="I8" s="10" t="str">
        <f t="shared" si="1"/>
        <v>-</v>
      </c>
      <c r="J8" s="12" t="s">
        <v>10</v>
      </c>
      <c r="K8" s="13" t="str">
        <f t="shared" si="2"/>
        <v>-</v>
      </c>
      <c r="L8"/>
      <c r="M8"/>
    </row>
    <row r="9" spans="1:13" ht="71.25" hidden="1" thickBot="1" x14ac:dyDescent="0.5">
      <c r="A9" s="6" t="str">
        <f>[1]NABÍDKA!B8</f>
        <v>106.</v>
      </c>
      <c r="B9" s="7" t="str">
        <f>[1]NABÍDKA!C8</f>
        <v>Baterie stolní páková - profi</v>
      </c>
      <c r="C9" s="8" t="str">
        <f>[1]NABÍDKA!D8</f>
        <v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v>
      </c>
      <c r="D9" s="9" t="str">
        <f>[1]NABÍDKA!E8</f>
        <v>55x310x215</v>
      </c>
      <c r="E9" s="10">
        <f>[1]NABÍDKA!H8</f>
        <v>1</v>
      </c>
      <c r="F9" s="11" t="s">
        <v>10</v>
      </c>
      <c r="G9" s="10" t="str">
        <f t="shared" si="0"/>
        <v>-</v>
      </c>
      <c r="H9" s="11" t="s">
        <v>10</v>
      </c>
      <c r="I9" s="10" t="str">
        <f t="shared" si="1"/>
        <v>-</v>
      </c>
      <c r="J9" s="12" t="s">
        <v>10</v>
      </c>
      <c r="K9" s="13" t="str">
        <f t="shared" si="2"/>
        <v>-</v>
      </c>
      <c r="L9"/>
      <c r="M9"/>
    </row>
    <row r="10" spans="1:13" ht="20.65" hidden="1" thickBot="1" x14ac:dyDescent="0.5">
      <c r="A10" s="6" t="str">
        <f>[1]NABÍDKA!B9</f>
        <v>107.</v>
      </c>
      <c r="B10" s="7" t="str">
        <f>[1]NABÍDKA!C9</f>
        <v>Stojánková páková směšovací baterie pro dřez a umydlo na ruce</v>
      </c>
      <c r="C10" s="8" t="str">
        <f>[1]NABÍDKA!D9</f>
        <v>x</v>
      </c>
      <c r="D10" s="9" t="str">
        <f>[1]NABÍDKA!E9</f>
        <v>x</v>
      </c>
      <c r="E10" s="10">
        <f>[1]NABÍDKA!H9</f>
        <v>1</v>
      </c>
      <c r="F10" s="11" t="s">
        <v>10</v>
      </c>
      <c r="G10" s="10" t="str">
        <f t="shared" si="0"/>
        <v>-</v>
      </c>
      <c r="H10" s="11" t="s">
        <v>10</v>
      </c>
      <c r="I10" s="10" t="str">
        <f t="shared" si="1"/>
        <v>-</v>
      </c>
      <c r="J10" s="12" t="s">
        <v>10</v>
      </c>
      <c r="K10" s="13" t="str">
        <f t="shared" si="2"/>
        <v>-</v>
      </c>
      <c r="L10"/>
      <c r="M10"/>
    </row>
    <row r="11" spans="1:13" ht="61.15" hidden="1" thickBot="1" x14ac:dyDescent="0.5">
      <c r="A11" s="6" t="str">
        <f>[1]NABÍDKA!B10</f>
        <v>108.</v>
      </c>
      <c r="B11" s="7" t="str">
        <f>[1]NABÍDKA!C10</f>
        <v>Nerez stůl se spodní policí a prostorem na podstolové šokové zchlazovače</v>
      </c>
      <c r="C11" s="8" t="str">
        <f>[1]NABÍDKA!D10</f>
        <v xml:space="preserve"> - vlevo prostor na 2 ks podstolových šokových zchlazovačů - přetažená pracovní deska, kotveno do stolu poz. 105
- dále prosor se spodní policí
- 1x roh desky R25
- zadní lem v=50 mm
- provedení na stavební sokl 150 mm</v>
      </c>
      <c r="D11" s="9" t="str">
        <f>[1]NABÍDKA!E10</f>
        <v>2400x800x750</v>
      </c>
      <c r="E11" s="10">
        <f>[1]NABÍDKA!H10</f>
        <v>1</v>
      </c>
      <c r="F11" s="11" t="s">
        <v>10</v>
      </c>
      <c r="G11" s="10" t="str">
        <f t="shared" si="0"/>
        <v>-</v>
      </c>
      <c r="H11" s="11" t="s">
        <v>10</v>
      </c>
      <c r="I11" s="10" t="str">
        <f t="shared" si="1"/>
        <v>-</v>
      </c>
      <c r="J11" s="12" t="s">
        <v>10</v>
      </c>
      <c r="K11" s="13" t="str">
        <f t="shared" si="2"/>
        <v>-</v>
      </c>
      <c r="L11"/>
      <c r="M11"/>
    </row>
    <row r="12" spans="1:13" ht="20.65" thickBot="1" x14ac:dyDescent="0.5">
      <c r="A12" s="93" t="str">
        <f>[1]NABÍDKA!B11</f>
        <v>109.</v>
      </c>
      <c r="B12" s="7" t="str">
        <f>[1]NABÍDKA!C11</f>
        <v>Šokový zchlazovač, 5x GN 1/1 - STÁVAJÍCÍ ZAŘÍZENÍ</v>
      </c>
      <c r="C12" s="8" t="str">
        <f>[1]NABÍDKA!D11</f>
        <v xml:space="preserve"> - kapacita: 5x GN 1/1
- příkon (230V): cca 1 kW</v>
      </c>
      <c r="D12" s="9" t="str">
        <f>[1]NABÍDKA!E11</f>
        <v>Lainox</v>
      </c>
      <c r="E12" s="10">
        <f>[1]NABÍDKA!H11</f>
        <v>1</v>
      </c>
      <c r="F12" s="11">
        <v>1</v>
      </c>
      <c r="G12" s="10">
        <f t="shared" si="0"/>
        <v>1</v>
      </c>
      <c r="H12" s="11" t="s">
        <v>10</v>
      </c>
      <c r="I12" s="10" t="str">
        <f t="shared" si="1"/>
        <v>-</v>
      </c>
      <c r="J12" s="12" t="s">
        <v>10</v>
      </c>
      <c r="K12" s="77" t="str">
        <f t="shared" si="2"/>
        <v>-</v>
      </c>
      <c r="L12" s="82" t="s">
        <v>21</v>
      </c>
      <c r="M12" s="83" t="s">
        <v>22</v>
      </c>
    </row>
    <row r="13" spans="1:13" ht="253.5" thickBot="1" x14ac:dyDescent="0.5">
      <c r="A13" s="93" t="str">
        <f>[1]NABÍDKA!B12</f>
        <v>110.</v>
      </c>
      <c r="B13" s="7" t="str">
        <f>[1]NABÍDKA!C12</f>
        <v>Šokový zchlazovač / zmrazovač 5x GN1/1 nebo EN 600x400 mm - II.ETAPA</v>
      </c>
      <c r="C13" s="8" t="str">
        <f>[1]NABÍDKA!D12</f>
        <v xml:space="preserve"> - kvalitní celonerezové provedení vnitřní/vnější AISI 304 (Cr-Ni 18/10), oblé rohy v komoře, vyjímatelné zásuvy, magnetické těsnění dveří, snadno přístupný
a demontovatelný blok výparníku a agregátu
- zařízení je v základu vybaveno jednobodovou vpichovou teplotní sondou, snadno a rychle demontovatelná
- Intuitivní dotykový ovládací panel MODI 4,3”
- Přehledné menu, recepty a manuální program
- Regulace výkonu ventilátoru 25%-100% po 1% 
- Automatické rozpoznání použití vpichové sondy
- Jednobodová teplotní vpichová sonda (teplota jádra)
- Automatické přepnutí do udržovacího režimu
- Port USB pro snadný přenos a ukládání dat
- Možnost propojení na systém monitoringu
- Zesílená izolace 60 mm (minimální tepelné ztráty)
- Zařízení je v klimatické třídě 5
- Automatické odmrazování horkým plynem
- Oblá komora, vyjímatelné zásuvy 
- Dveře tloušťka 60mm, funkce samouzavírání
- kapacita 5x GN1/1 (nebo EN 600x400 mm), rozteč vsunů 52 mm
- zchlazování +90°C / +3°C - 18 kg / cyklus
- zmrazování +90°C / +3°C - 12 kg / cyklus
- chladivo R452A
- hmotnost: 110 kg
- příkon (230 V): 1,3 kW </v>
      </c>
      <c r="D13" s="9" t="str">
        <f>[1]NABÍDKA!E12</f>
        <v>780x700x853</v>
      </c>
      <c r="E13" s="10">
        <f>[1]NABÍDKA!H12</f>
        <v>0</v>
      </c>
      <c r="F13" s="11">
        <v>1.3</v>
      </c>
      <c r="G13" s="10">
        <f t="shared" si="0"/>
        <v>0</v>
      </c>
      <c r="H13" s="11" t="s">
        <v>10</v>
      </c>
      <c r="I13" s="10" t="str">
        <f t="shared" si="1"/>
        <v>-</v>
      </c>
      <c r="J13" s="12" t="s">
        <v>10</v>
      </c>
      <c r="K13" s="77" t="str">
        <f t="shared" si="2"/>
        <v>-</v>
      </c>
      <c r="L13" s="84" t="s">
        <v>21</v>
      </c>
      <c r="M13" s="85" t="s">
        <v>22</v>
      </c>
    </row>
    <row r="14" spans="1:13" ht="81" x14ac:dyDescent="0.45">
      <c r="A14" s="93" t="str">
        <f>[1]NABÍDKA!B13</f>
        <v>111.</v>
      </c>
      <c r="B14" s="7" t="str">
        <f>[1]NABÍDKA!C13</f>
        <v>Vakuová balička - STÁVAJÍCÍ ZAŘÍZENÍ</v>
      </c>
      <c r="C14" s="8" t="str">
        <f>[1]NABÍDKA!D13</f>
        <v xml:space="preserve"> - stolní provedení
- digitální ovládání
- jednokomorový stroj s jednou svářecí lištou
- svářecí lišta 1x 350 mm 
- použitelný rozměr sáčku max. 350x400 mm
- vakuová pumpa 8 m3/hod
- hmotnost: 40 kg
- příkon (230 V): 0,4 kW</v>
      </c>
      <c r="D14" s="9" t="str">
        <f>[1]NABÍDKA!E13</f>
        <v>450x555x365</v>
      </c>
      <c r="E14" s="10">
        <f>[1]NABÍDKA!H13</f>
        <v>1</v>
      </c>
      <c r="F14" s="11">
        <v>0.4</v>
      </c>
      <c r="G14" s="10">
        <f t="shared" si="0"/>
        <v>0.4</v>
      </c>
      <c r="H14" s="11" t="s">
        <v>10</v>
      </c>
      <c r="I14" s="10" t="str">
        <f t="shared" si="1"/>
        <v>-</v>
      </c>
      <c r="J14" s="12" t="s">
        <v>10</v>
      </c>
      <c r="K14" s="77" t="str">
        <f t="shared" si="2"/>
        <v>-</v>
      </c>
      <c r="L14" s="86" t="s">
        <v>21</v>
      </c>
      <c r="M14" s="87" t="s">
        <v>22</v>
      </c>
    </row>
    <row r="15" spans="1:13" ht="20.25" hidden="1" x14ac:dyDescent="0.45">
      <c r="A15" s="6" t="str">
        <f>[1]NABÍDKA!B14</f>
        <v>112.</v>
      </c>
      <c r="B15" s="7" t="str">
        <f>[1]NABÍDKA!C14</f>
        <v>Nerez police dvouetážová - ZRUŠENO</v>
      </c>
      <c r="C15" s="8" t="str">
        <f>[1]NABÍDKA!D14</f>
        <v>- 2x nerez plná police
- přestavitelné provedení</v>
      </c>
      <c r="D15" s="9" t="str">
        <f>[1]NABÍDKA!E14</f>
        <v>850x400x700</v>
      </c>
      <c r="E15" s="10">
        <f>[1]NABÍDKA!H14</f>
        <v>0</v>
      </c>
      <c r="F15" s="11" t="s">
        <v>10</v>
      </c>
      <c r="G15" s="10" t="str">
        <f t="shared" si="0"/>
        <v>-</v>
      </c>
      <c r="H15" s="11" t="s">
        <v>10</v>
      </c>
      <c r="I15" s="10" t="str">
        <f t="shared" si="1"/>
        <v>-</v>
      </c>
      <c r="J15" s="12" t="s">
        <v>10</v>
      </c>
      <c r="K15" s="77" t="str">
        <f t="shared" si="2"/>
        <v>-</v>
      </c>
      <c r="L15" s="79"/>
      <c r="M15" s="80"/>
    </row>
    <row r="16" spans="1:13" hidden="1" x14ac:dyDescent="0.45">
      <c r="A16" s="3"/>
      <c r="B16" s="4"/>
      <c r="C16" s="106" t="str">
        <f>[1]NABÍDKA!D15</f>
        <v>200. - PŘÍPRAVA TĚSTA / CUKRÁRNA</v>
      </c>
      <c r="D16" s="106"/>
      <c r="E16" s="106"/>
      <c r="F16" s="4"/>
      <c r="G16" s="4"/>
      <c r="H16" s="4"/>
      <c r="I16" s="4"/>
      <c r="J16" s="4"/>
      <c r="K16" s="4"/>
      <c r="L16" s="79"/>
      <c r="M16" s="80"/>
    </row>
    <row r="17" spans="1:13" ht="20.25" x14ac:dyDescent="0.45">
      <c r="A17" s="93" t="str">
        <f>[1]NABÍDKA!B16</f>
        <v>201.</v>
      </c>
      <c r="B17" s="7" t="str">
        <f>[1]NABÍDKA!C16</f>
        <v>Univerzální kuchyňský robot - 60 litrů - STÁVAJÍCÍ ZAŘÍZENÍ</v>
      </c>
      <c r="C17" s="8" t="str">
        <f>[1]NABÍDKA!D16</f>
        <v xml:space="preserve"> - včetně příslušenství
- příkon(400V): cca 2 kW</v>
      </c>
      <c r="D17" s="9" t="str">
        <f>[1]NABÍDKA!E16</f>
        <v>x</v>
      </c>
      <c r="E17" s="10">
        <f>[1]NABÍDKA!H16</f>
        <v>1</v>
      </c>
      <c r="F17" s="11" t="s">
        <v>10</v>
      </c>
      <c r="G17" s="10" t="str">
        <f t="shared" si="0"/>
        <v>-</v>
      </c>
      <c r="H17" s="11">
        <v>2</v>
      </c>
      <c r="I17" s="10">
        <f t="shared" si="1"/>
        <v>2</v>
      </c>
      <c r="J17" s="12" t="s">
        <v>10</v>
      </c>
      <c r="K17" s="77" t="str">
        <f t="shared" si="2"/>
        <v>-</v>
      </c>
      <c r="L17" s="86" t="s">
        <v>23</v>
      </c>
      <c r="M17" s="88" t="s">
        <v>24</v>
      </c>
    </row>
    <row r="18" spans="1:13" ht="20.25" x14ac:dyDescent="0.45">
      <c r="A18" s="93" t="str">
        <f>[1]NABÍDKA!B17</f>
        <v>202.</v>
      </c>
      <c r="B18" s="7" t="str">
        <f>[1]NABÍDKA!C17</f>
        <v>Univerzální hnětací stroj - STAVAJÍCÍ ZAŘÍZENÍ</v>
      </c>
      <c r="C18" s="8" t="str">
        <f>[1]NABÍDKA!D17</f>
        <v xml:space="preserve"> - včetně manipulačního vozíku
- příkon (400V): cca 3 kW</v>
      </c>
      <c r="D18" s="9">
        <f>[1]NABÍDKA!E17</f>
        <v>0</v>
      </c>
      <c r="E18" s="10">
        <f>[1]NABÍDKA!H17</f>
        <v>1</v>
      </c>
      <c r="F18" s="11" t="s">
        <v>10</v>
      </c>
      <c r="G18" s="10" t="str">
        <f t="shared" si="0"/>
        <v>-</v>
      </c>
      <c r="H18" s="11">
        <v>3</v>
      </c>
      <c r="I18" s="10">
        <f t="shared" si="1"/>
        <v>3</v>
      </c>
      <c r="J18" s="12" t="s">
        <v>10</v>
      </c>
      <c r="K18" s="77" t="str">
        <f t="shared" si="2"/>
        <v>-</v>
      </c>
      <c r="L18" s="86" t="s">
        <v>23</v>
      </c>
      <c r="M18" s="88" t="s">
        <v>24</v>
      </c>
    </row>
    <row r="19" spans="1:13" ht="182.25" x14ac:dyDescent="0.45">
      <c r="A19" s="93" t="str">
        <f>[1]NABÍDKA!B18</f>
        <v>203.</v>
      </c>
      <c r="B19" s="7" t="str">
        <f>[1]NABÍDKA!C18</f>
        <v>Dělička těsta poloautomat - II. ETAPA</v>
      </c>
      <c r="C19" s="8" t="str">
        <f>[1]NABÍDKA!D18</f>
        <v xml:space="preserve"> - výkon: 2400 ks / hod
- rozsah gramáže: 150-1000 g
- kapacita těsta: 20 kg
- počet klonků: ks 20
- poloautomatická hydraulická dělička těsta se čtvercovou hlavou vhodná pro dělení všech druhů těst
- pomocí joisticku se ovládá doba dělícího cyklu
- dělička je schopna zpracovat i volné chlebové těsto nebo těsto na ciabattu 
- zavírání i otvírání příkopu se provádí manuálně
-  Proces přitlačení a krájení je ovládán joistickem
- stroj má čistící tlačítko pro snadnou údržbu
- těsto může být pouze stlačeno bez rozřezání 
- vnitřní kovové části jsou galvanizovány
- nože z nerezové oceli 304 a dělící hlava z polyetylenu zaručují vysokou odolnost a spolehlivost. 
- Kryt děličky je lakovaný se skrytými šrouby pro jednoduché čištění
- stroj je osazen kolečky s brzdou pro snadnou manipulaci
- příkon (400V): 2 kW</v>
      </c>
      <c r="D19" s="9" t="str">
        <f>[1]NABÍDKA!E18</f>
        <v>660x700x1600</v>
      </c>
      <c r="E19" s="10">
        <f>[1]NABÍDKA!H18</f>
        <v>0</v>
      </c>
      <c r="F19" s="11" t="s">
        <v>10</v>
      </c>
      <c r="G19" s="10" t="str">
        <f t="shared" si="0"/>
        <v>-</v>
      </c>
      <c r="H19" s="11">
        <v>2</v>
      </c>
      <c r="I19" s="10">
        <f t="shared" si="1"/>
        <v>0</v>
      </c>
      <c r="J19" s="12" t="s">
        <v>10</v>
      </c>
      <c r="K19" s="77" t="str">
        <f t="shared" si="2"/>
        <v>-</v>
      </c>
      <c r="L19" s="86" t="s">
        <v>23</v>
      </c>
      <c r="M19" s="88" t="s">
        <v>24</v>
      </c>
    </row>
    <row r="20" spans="1:13" ht="91.15" x14ac:dyDescent="0.45">
      <c r="A20" s="93" t="str">
        <f>[1]NABÍDKA!B19</f>
        <v>204.</v>
      </c>
      <c r="B20" s="7" t="str">
        <f>[1]NABÍDKA!C19</f>
        <v>Kráječ kostek pečiva - II.ETAPA</v>
      </c>
      <c r="C20" s="8" t="str">
        <f>[1]NABÍDKA!D19</f>
        <v xml:space="preserve"> - ideální pro usušené bílé pečivo
- vysoký výkon krájení díky automatickému posuvu
- čistý řez díky dlouhému posuvu nožů
- jednoduché plnění pomocí  integrované násypky (celá přepravka naráz)
- jednoduchá obsluha s vypínačem v přední části
- jednoduchá údržba, kompletně zhotoven z nerezi
- výkon: 1500 kostek / hodinu
- kostka o velikosti 10x10 mm
- příkon (400V): 0,6 kW</v>
      </c>
      <c r="D20" s="9" t="str">
        <f>[1]NABÍDKA!E19</f>
        <v>1360x760x1460</v>
      </c>
      <c r="E20" s="10">
        <f>[1]NABÍDKA!H19</f>
        <v>0</v>
      </c>
      <c r="F20" s="11" t="s">
        <v>10</v>
      </c>
      <c r="G20" s="10" t="str">
        <f t="shared" si="0"/>
        <v>-</v>
      </c>
      <c r="H20" s="11">
        <v>0.6</v>
      </c>
      <c r="I20" s="10">
        <f t="shared" si="1"/>
        <v>0</v>
      </c>
      <c r="J20" s="12" t="s">
        <v>10</v>
      </c>
      <c r="K20" s="77" t="str">
        <f t="shared" si="2"/>
        <v>-</v>
      </c>
      <c r="L20" s="86" t="s">
        <v>23</v>
      </c>
      <c r="M20" s="88" t="s">
        <v>24</v>
      </c>
    </row>
    <row r="21" spans="1:13" ht="182.25" x14ac:dyDescent="0.45">
      <c r="A21" s="93" t="str">
        <f>[1]NABÍDKA!B20</f>
        <v>205.</v>
      </c>
      <c r="B21" s="7" t="str">
        <f>[1]NABÍDKA!C20</f>
        <v>Vyvalovačka knedlíků</v>
      </c>
      <c r="C21" s="8" t="str">
        <f>[1]NABÍDKA!D20</f>
        <v xml:space="preserve"> - zařízení určené pro zpracování těstových klonků do tvaru knedlíku, chleba, veky
Zpracování těsta probíhá dvěma volitelnými způsoby:
1. Nadělené těsto se vkládá na pohyblivý pás a vjíždí pod tvarovací desku, z té vypadává na připravený plech. 
2. Nadělené těsto se vkládá na pohyblivý pás a vjíždí pod tvarovací desku, na konci této desky se přepne směr pohybu a vyválené těsto se vrací zpět k místu vkládání. Tato varianta umožní
prodloužení času tvarování výrobku a obsluhu jedním pracovníkem.
- délka a tvar tvarovací desky jsou navrženy tak, aby zajistili velmi kvalitní zpracování produktu
- tvarovací deska je výškově stavitelná, což umožňuje výrobky tvarovat do různých délek a průměrů a opatřena dvěma klíny potaženými plstí pro šetrné rozválení těstových klonků
- seřízení stroje je velmi snadné a umožňuje rychlou změnu vyráběného sortimentu
- hmotnost: 62 kg
- příkon (400V): 0,4 kW</v>
      </c>
      <c r="D21" s="9" t="str">
        <f>[1]NABÍDKA!E20</f>
        <v xml:space="preserve">450x950x1000 </v>
      </c>
      <c r="E21" s="10">
        <f>[1]NABÍDKA!H20</f>
        <v>1</v>
      </c>
      <c r="F21" s="11" t="s">
        <v>10</v>
      </c>
      <c r="G21" s="10" t="str">
        <f t="shared" si="0"/>
        <v>-</v>
      </c>
      <c r="H21" s="11">
        <v>0.4</v>
      </c>
      <c r="I21" s="10">
        <f t="shared" si="1"/>
        <v>0.4</v>
      </c>
      <c r="J21" s="12" t="s">
        <v>10</v>
      </c>
      <c r="K21" s="77" t="str">
        <f t="shared" si="2"/>
        <v>-</v>
      </c>
      <c r="L21" s="86" t="s">
        <v>23</v>
      </c>
      <c r="M21" s="88" t="s">
        <v>24</v>
      </c>
    </row>
    <row r="22" spans="1:13" ht="50.65" hidden="1" x14ac:dyDescent="0.45">
      <c r="A22" s="6" t="str">
        <f>[1]NABÍDKA!B21</f>
        <v>206.</v>
      </c>
      <c r="B22" s="7" t="str">
        <f>[1]NABÍDKA!C21</f>
        <v>Nerez stůl se spodní policí</v>
      </c>
      <c r="C22" s="8" t="str">
        <f>[1]NABÍDKA!D21</f>
        <v xml:space="preserve"> - 1x spodní police
- bez lemu
- pracovní deska v jednom kuse
- 4x roh desky R25
- provedení na stavební sokl 150 mm</v>
      </c>
      <c r="D22" s="9" t="str">
        <f>[1]NABÍDKA!E21</f>
        <v>2500x700x750</v>
      </c>
      <c r="E22" s="10">
        <f>[1]NABÍDKA!H21</f>
        <v>1</v>
      </c>
      <c r="F22" s="11" t="s">
        <v>10</v>
      </c>
      <c r="G22" s="10" t="str">
        <f t="shared" si="0"/>
        <v>-</v>
      </c>
      <c r="H22" s="11" t="s">
        <v>10</v>
      </c>
      <c r="I22" s="10" t="str">
        <f t="shared" si="1"/>
        <v>-</v>
      </c>
      <c r="J22" s="12" t="s">
        <v>10</v>
      </c>
      <c r="K22" s="77" t="str">
        <f t="shared" si="2"/>
        <v>-</v>
      </c>
      <c r="L22" s="79"/>
      <c r="M22" s="80"/>
    </row>
    <row r="23" spans="1:13" ht="60.75" hidden="1" x14ac:dyDescent="0.45">
      <c r="A23" s="6" t="str">
        <f>[1]NABÍDKA!B22</f>
        <v>207.</v>
      </c>
      <c r="B23" s="7" t="str">
        <f>[1]NABÍDKA!C22</f>
        <v>Nerez výlevka v kombinaci s umyvadlem</v>
      </c>
      <c r="C23" s="8" t="str">
        <f>[1]NABÍDKA!D22</f>
        <v xml:space="preserve"> - hloubka 800 mm
- odpad DN70 mm
- 1x baterie s loketním ovládáním
- 1x baterie pro napouštění vody
- zadní a částečnáý levý lem, v=50 mm
- provedení na stavební sokl 150 mm</v>
      </c>
      <c r="D23" s="9" t="str">
        <f>[1]NABÍDKA!E22</f>
        <v>500x800x750</v>
      </c>
      <c r="E23" s="10">
        <f>[1]NABÍDKA!H22</f>
        <v>1</v>
      </c>
      <c r="F23" s="11" t="s">
        <v>10</v>
      </c>
      <c r="G23" s="10" t="str">
        <f t="shared" si="0"/>
        <v>-</v>
      </c>
      <c r="H23" s="11" t="s">
        <v>10</v>
      </c>
      <c r="I23" s="10" t="str">
        <f t="shared" si="1"/>
        <v>-</v>
      </c>
      <c r="J23" s="12" t="s">
        <v>10</v>
      </c>
      <c r="K23" s="77" t="str">
        <f t="shared" si="2"/>
        <v>-</v>
      </c>
      <c r="L23" s="79"/>
      <c r="M23" s="80"/>
    </row>
    <row r="24" spans="1:13" ht="50.65" hidden="1" x14ac:dyDescent="0.45">
      <c r="A24" s="6" t="str">
        <f>[1]NABÍDKA!B23</f>
        <v>208.</v>
      </c>
      <c r="B24" s="7" t="str">
        <f>[1]NABÍDKA!C23</f>
        <v>Nerez stůl se spodní policí a výkusem desky</v>
      </c>
      <c r="C24" s="8" t="str">
        <f>[1]NABÍDKA!D23</f>
        <v xml:space="preserve"> - 1x spodní police
- na desce vlevo v zadní části výkus desky cca 500x275 mm
- 1x roh desky R25
- zadní lem v=50 mm
- provedení na stavební sokl 150 mm</v>
      </c>
      <c r="D24" s="9" t="str">
        <f>[1]NABÍDKA!E23</f>
        <v>1050x800x750</v>
      </c>
      <c r="E24" s="10">
        <f>[1]NABÍDKA!H23</f>
        <v>1</v>
      </c>
      <c r="F24" s="11" t="s">
        <v>10</v>
      </c>
      <c r="G24" s="10" t="str">
        <f t="shared" si="0"/>
        <v>-</v>
      </c>
      <c r="H24" s="11" t="s">
        <v>10</v>
      </c>
      <c r="I24" s="10" t="str">
        <f t="shared" si="1"/>
        <v>-</v>
      </c>
      <c r="J24" s="12" t="s">
        <v>10</v>
      </c>
      <c r="K24" s="77" t="str">
        <f t="shared" si="2"/>
        <v>-</v>
      </c>
      <c r="L24" s="79"/>
      <c r="M24" s="80"/>
    </row>
    <row r="25" spans="1:13" ht="30.4" hidden="1" x14ac:dyDescent="0.45">
      <c r="A25" s="6" t="str">
        <f>[1]NABÍDKA!B24</f>
        <v>209.</v>
      </c>
      <c r="B25" s="7" t="str">
        <f>[1]NABÍDKA!C24</f>
        <v>Nerez stůl se spodní policí</v>
      </c>
      <c r="C25" s="8" t="str">
        <f>[1]NABÍDKA!D24</f>
        <v xml:space="preserve"> - 1x spodní police
- levý lem a částečný zadní lem v=50 mm
- provedení na stavební sokl 150 mm</v>
      </c>
      <c r="D25" s="9" t="str">
        <f>[1]NABÍDKA!E24</f>
        <v>1900x800x750</v>
      </c>
      <c r="E25" s="10">
        <f>[1]NABÍDKA!H24</f>
        <v>1</v>
      </c>
      <c r="F25" s="11" t="s">
        <v>10</v>
      </c>
      <c r="G25" s="10" t="str">
        <f t="shared" si="0"/>
        <v>-</v>
      </c>
      <c r="H25" s="11" t="s">
        <v>10</v>
      </c>
      <c r="I25" s="10" t="str">
        <f t="shared" si="1"/>
        <v>-</v>
      </c>
      <c r="J25" s="12" t="s">
        <v>10</v>
      </c>
      <c r="K25" s="77" t="str">
        <f t="shared" si="2"/>
        <v>-</v>
      </c>
      <c r="L25" s="79"/>
      <c r="M25" s="80"/>
    </row>
    <row r="26" spans="1:13" ht="40.5" hidden="1" x14ac:dyDescent="0.45">
      <c r="A26" s="6" t="str">
        <f>[1]NABÍDKA!B25</f>
        <v>210.</v>
      </c>
      <c r="B26" s="7" t="str">
        <f>[1]NABÍDKA!C25</f>
        <v>Nerez stůl se spodní policí</v>
      </c>
      <c r="C26" s="8" t="str">
        <f>[1]NABÍDKA!D25</f>
        <v xml:space="preserve"> - 1x spodní police
- bez lemu
- 2x roh desky R25
- provedení na stavební sokl 150 mm</v>
      </c>
      <c r="D26" s="9" t="str">
        <f>[1]NABÍDKA!E25</f>
        <v>1900x800x750</v>
      </c>
      <c r="E26" s="10">
        <f>[1]NABÍDKA!H25</f>
        <v>1</v>
      </c>
      <c r="F26" s="11" t="s">
        <v>10</v>
      </c>
      <c r="G26" s="10" t="str">
        <f t="shared" si="0"/>
        <v>-</v>
      </c>
      <c r="H26" s="11" t="s">
        <v>10</v>
      </c>
      <c r="I26" s="10" t="str">
        <f t="shared" si="1"/>
        <v>-</v>
      </c>
      <c r="J26" s="12" t="s">
        <v>10</v>
      </c>
      <c r="K26" s="77" t="str">
        <f t="shared" si="2"/>
        <v>-</v>
      </c>
      <c r="L26" s="79"/>
      <c r="M26" s="80"/>
    </row>
    <row r="27" spans="1:13" ht="81" x14ac:dyDescent="0.45">
      <c r="A27" s="93" t="str">
        <f>[1]NABÍDKA!B26</f>
        <v>211.</v>
      </c>
      <c r="B27" s="7" t="str">
        <f>[1]NABÍDKA!C26</f>
        <v>Stolní váha kalibrovaná 10/20 kg</v>
      </c>
      <c r="C27" s="8" t="str">
        <f>[1]NABÍDKA!D26</f>
        <v xml:space="preserve"> - vážní plocha z nerezu o rozměrech 23x19cm
- ES ověření. 
- součástí napájecí adaptér AC 230V. 
- možno použít také napájení 6x monočlánek D 1,5V 
- hmotnost váhy 2,8kg. 
- tárování, nulování
- váživost 10/20kg
- příkon váhy:  0,25W</v>
      </c>
      <c r="D27" s="9" t="str">
        <f>[1]NABÍDKA!E26</f>
        <v>260x287x137</v>
      </c>
      <c r="E27" s="10">
        <f>[1]NABÍDKA!H26</f>
        <v>2</v>
      </c>
      <c r="F27" s="11">
        <v>0.25</v>
      </c>
      <c r="G27" s="10">
        <f t="shared" si="0"/>
        <v>0.5</v>
      </c>
      <c r="H27" s="11" t="s">
        <v>10</v>
      </c>
      <c r="I27" s="10" t="str">
        <f t="shared" si="1"/>
        <v>-</v>
      </c>
      <c r="J27" s="12" t="s">
        <v>10</v>
      </c>
      <c r="K27" s="77" t="str">
        <f t="shared" si="2"/>
        <v>-</v>
      </c>
      <c r="L27" s="86" t="s">
        <v>21</v>
      </c>
      <c r="M27" s="88" t="s">
        <v>22</v>
      </c>
    </row>
    <row r="28" spans="1:13" ht="40.5" hidden="1" x14ac:dyDescent="0.45">
      <c r="A28" s="6" t="str">
        <f>[1]NABÍDKA!B27</f>
        <v>212.</v>
      </c>
      <c r="B28" s="7" t="str">
        <f>[1]NABÍDKA!C27</f>
        <v>Nerez skříň, 4x police s křídlovými dvířky</v>
      </c>
      <c r="C28" s="8" t="str">
        <f>[1]NABÍDKA!D27</f>
        <v xml:space="preserve"> - 4x police, z toho 2x stavitelná
- 2x nerez křídlová dvířka
- uzavřeno ze tří stran
- provedení na stavební sokl 150 mm</v>
      </c>
      <c r="D28" s="9" t="str">
        <f>[1]NABÍDKA!E27</f>
        <v>1000x800x1650</v>
      </c>
      <c r="E28" s="10">
        <f>[1]NABÍDKA!H27</f>
        <v>1</v>
      </c>
      <c r="F28" s="11" t="s">
        <v>10</v>
      </c>
      <c r="G28" s="10" t="str">
        <f t="shared" si="0"/>
        <v>-</v>
      </c>
      <c r="H28" s="11" t="s">
        <v>10</v>
      </c>
      <c r="I28" s="10" t="str">
        <f t="shared" si="1"/>
        <v>-</v>
      </c>
      <c r="J28" s="12" t="s">
        <v>10</v>
      </c>
      <c r="K28" s="77" t="str">
        <f t="shared" si="2"/>
        <v>-</v>
      </c>
      <c r="L28" s="79"/>
      <c r="M28" s="80"/>
    </row>
    <row r="29" spans="1:13" ht="60.75" hidden="1" x14ac:dyDescent="0.45">
      <c r="A29" s="6" t="str">
        <f>[1]NABÍDKA!B28</f>
        <v>213.</v>
      </c>
      <c r="B29" s="7" t="str">
        <f>[1]NABÍDKA!C28</f>
        <v xml:space="preserve">Nerez stůl se spodní policí a dřezem </v>
      </c>
      <c r="C29" s="8" t="str">
        <f>[1]NABÍDKA!D28</f>
        <v xml:space="preserve"> - 1x spodní police
- vlevo dřez 500x500x250mm, KOA
- otvor na baterii vč podlepu
- lokální prolis kolem dřezu
- zadní a levý lem v=50 mm
- provedení na stavební sokl 150 mm</v>
      </c>
      <c r="D29" s="9" t="str">
        <f>[1]NABÍDKA!E28</f>
        <v>2400x800x750</v>
      </c>
      <c r="E29" s="10">
        <f>[1]NABÍDKA!H28</f>
        <v>1</v>
      </c>
      <c r="F29" s="11" t="s">
        <v>10</v>
      </c>
      <c r="G29" s="10" t="str">
        <f t="shared" si="0"/>
        <v>-</v>
      </c>
      <c r="H29" s="11" t="s">
        <v>10</v>
      </c>
      <c r="I29" s="10" t="str">
        <f t="shared" si="1"/>
        <v>-</v>
      </c>
      <c r="J29" s="12" t="s">
        <v>10</v>
      </c>
      <c r="K29" s="77" t="str">
        <f t="shared" si="2"/>
        <v>-</v>
      </c>
      <c r="L29" s="79"/>
      <c r="M29" s="80"/>
    </row>
    <row r="30" spans="1:13" ht="30.4" hidden="1" x14ac:dyDescent="0.45">
      <c r="A30" s="6" t="str">
        <f>[1]NABÍDKA!B29</f>
        <v>214.</v>
      </c>
      <c r="B30" s="7" t="str">
        <f>[1]NABÍDKA!C29</f>
        <v>Baterie sprchová</v>
      </c>
      <c r="C30" s="8" t="str">
        <f>[1]NABÍDKA!D29</f>
        <v xml:space="preserve"> - model stolní s pákovým ovládáním, tlakovou hadicí a vyvažovací pružinou
- v robustním provedení s odolnou kartuší CX42, včetně přívodních hadic 3/8"(d=400 mm).</v>
      </c>
      <c r="D30" s="9" t="str">
        <f>[1]NABÍDKA!E29</f>
        <v>x</v>
      </c>
      <c r="E30" s="10">
        <f>[1]NABÍDKA!H29</f>
        <v>2</v>
      </c>
      <c r="F30" s="11" t="s">
        <v>10</v>
      </c>
      <c r="G30" s="10" t="str">
        <f t="shared" si="0"/>
        <v>-</v>
      </c>
      <c r="H30" s="11" t="s">
        <v>10</v>
      </c>
      <c r="I30" s="10" t="str">
        <f t="shared" si="1"/>
        <v>-</v>
      </c>
      <c r="J30" s="12" t="s">
        <v>10</v>
      </c>
      <c r="K30" s="77" t="str">
        <f t="shared" si="2"/>
        <v>-</v>
      </c>
      <c r="L30" s="79"/>
      <c r="M30" s="80"/>
    </row>
    <row r="31" spans="1:13" ht="101.25" x14ac:dyDescent="0.45">
      <c r="A31" s="93" t="str">
        <f>[1]NABÍDKA!B30</f>
        <v>215.</v>
      </c>
      <c r="B31" s="7" t="str">
        <f>[1]NABÍDKA!C30</f>
        <v>Ohřívač čokolády</v>
      </c>
      <c r="C31" s="8" t="str">
        <f>[1]NABÍDKA!D30</f>
        <v xml:space="preserve"> - dvojitý ohřívač čokolády pro její udržování v tekutém stavu pro snadné zdobení hotových palačinek, vaflí apod. Kapacita nádob 2x 1 litr
- Ideální pro teplé topingové polevy
- 2 nezávisle ovládané ohřevné zóny
- ovládání pomocí termostatu v rozsahu  0-90°C
- 2x síťový vypínač s kontrolkou napětí
- nerezové provedení opláštění ohřívače
- včetně 2 ks plastové nádoby obsahu 1 ltr.s rozlévacím uzávěrem se 3-mi vývody
- příkon (230V): 0,5 kW</v>
      </c>
      <c r="D31" s="9" t="str">
        <f>[1]NABÍDKA!E30</f>
        <v>200x100x100</v>
      </c>
      <c r="E31" s="10">
        <f>[1]NABÍDKA!H30</f>
        <v>1</v>
      </c>
      <c r="F31" s="11">
        <v>0.5</v>
      </c>
      <c r="G31" s="10">
        <f t="shared" si="0"/>
        <v>0.5</v>
      </c>
      <c r="H31" s="11" t="s">
        <v>10</v>
      </c>
      <c r="I31" s="10" t="str">
        <f t="shared" si="1"/>
        <v>-</v>
      </c>
      <c r="J31" s="12" t="s">
        <v>10</v>
      </c>
      <c r="K31" s="77" t="str">
        <f t="shared" si="2"/>
        <v>-</v>
      </c>
      <c r="L31" s="86" t="s">
        <v>21</v>
      </c>
      <c r="M31" s="88" t="s">
        <v>22</v>
      </c>
    </row>
    <row r="32" spans="1:13" hidden="1" x14ac:dyDescent="0.45">
      <c r="A32" s="6" t="str">
        <f>[1]NABÍDKA!B31</f>
        <v>216.</v>
      </c>
      <c r="B32" s="7" t="str">
        <f>[1]NABÍDKA!C31</f>
        <v>Volná pozice</v>
      </c>
      <c r="C32" s="8" t="str">
        <f>[1]NABÍDKA!D31</f>
        <v>x</v>
      </c>
      <c r="D32" s="9" t="str">
        <f>[1]NABÍDKA!E31</f>
        <v>x</v>
      </c>
      <c r="E32" s="10">
        <f>[1]NABÍDKA!H31</f>
        <v>1</v>
      </c>
      <c r="F32" s="11">
        <v>0.5</v>
      </c>
      <c r="G32" s="10">
        <f t="shared" si="0"/>
        <v>0.5</v>
      </c>
      <c r="H32" s="11" t="s">
        <v>10</v>
      </c>
      <c r="I32" s="10" t="str">
        <f t="shared" si="1"/>
        <v>-</v>
      </c>
      <c r="J32" s="12" t="s">
        <v>10</v>
      </c>
      <c r="K32" s="77" t="str">
        <f t="shared" si="2"/>
        <v>-</v>
      </c>
      <c r="L32" s="79"/>
      <c r="M32" s="80"/>
    </row>
    <row r="33" spans="1:13" ht="60.75" hidden="1" x14ac:dyDescent="0.45">
      <c r="A33" s="6" t="str">
        <f>[1]NABÍDKA!B32</f>
        <v>217.</v>
      </c>
      <c r="B33" s="7" t="str">
        <f>[1]NABÍDKA!C32</f>
        <v>Nerez stůl se spodní policí a dřezem</v>
      </c>
      <c r="C33" s="8" t="str">
        <f>[1]NABÍDKA!D32</f>
        <v xml:space="preserve"> - 1x spodní police
- vpravo dřez 500x500x250 mm, KOA
- otvor na baterii vč podlepu
- lokální prolis kolem dřezu
- zadní a pravý lem v=50 mm
- provedení na stavební sokl 150 mm</v>
      </c>
      <c r="D33" s="9" t="str">
        <f>[1]NABÍDKA!E32</f>
        <v>2200x800x750</v>
      </c>
      <c r="E33" s="10">
        <f>[1]NABÍDKA!H32</f>
        <v>1</v>
      </c>
      <c r="F33" s="11" t="s">
        <v>10</v>
      </c>
      <c r="G33" s="10" t="str">
        <f t="shared" si="0"/>
        <v>-</v>
      </c>
      <c r="H33" s="11" t="s">
        <v>10</v>
      </c>
      <c r="I33" s="10" t="str">
        <f t="shared" si="1"/>
        <v>-</v>
      </c>
      <c r="J33" s="12" t="s">
        <v>10</v>
      </c>
      <c r="K33" s="77" t="str">
        <f t="shared" si="2"/>
        <v>-</v>
      </c>
      <c r="L33" s="79"/>
      <c r="M33" s="80"/>
    </row>
    <row r="34" spans="1:13" ht="91.15" hidden="1" x14ac:dyDescent="0.45">
      <c r="A34" s="6" t="str">
        <f>[1]NABÍDKA!B33</f>
        <v>218.</v>
      </c>
      <c r="B34" s="7" t="str">
        <f>[1]NABÍDKA!C33</f>
        <v>Předoplachová tlaková sprcha s raménkem - stolní</v>
      </c>
      <c r="C34" s="8" t="str">
        <f>[1]NABÍDKA!D33</f>
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</c>
      <c r="D34" s="9" t="str">
        <f>[1]NABÍDKA!E33</f>
        <v>v = 1200</v>
      </c>
      <c r="E34" s="10">
        <f>[1]NABÍDKA!H33</f>
        <v>1</v>
      </c>
      <c r="F34" s="11" t="s">
        <v>10</v>
      </c>
      <c r="G34" s="10" t="str">
        <f t="shared" si="0"/>
        <v>-</v>
      </c>
      <c r="H34" s="11" t="s">
        <v>10</v>
      </c>
      <c r="I34" s="10" t="str">
        <f t="shared" si="1"/>
        <v>-</v>
      </c>
      <c r="J34" s="12" t="s">
        <v>10</v>
      </c>
      <c r="K34" s="77" t="str">
        <f t="shared" si="2"/>
        <v>-</v>
      </c>
      <c r="L34" s="79"/>
      <c r="M34" s="80"/>
    </row>
    <row r="35" spans="1:13" ht="81" hidden="1" x14ac:dyDescent="0.45">
      <c r="A35" s="6" t="str">
        <f>[1]NABÍDKA!B34</f>
        <v>219.</v>
      </c>
      <c r="B35" s="7" t="str">
        <f>[1]NABÍDKA!C34</f>
        <v>Nerez stůl se spodní policí a přípravou na vestavbu sklokeramického vařiče</v>
      </c>
      <c r="C35" s="8" t="str">
        <f>[1]NABÍDKA!D34</f>
        <v xml:space="preserve"> - 1x spodní police
- zasílení deska min, tl 2 mm
- podlepeno profily
- vpravo příprava na vestavbu sklokeramického vařiče pozice 220.
- ovládací panel
- otvor na napouštěcí baterii vč podlepu
- zadní lem v=50 mm
- provedení na stavební sokl 150 mm</v>
      </c>
      <c r="D35" s="9" t="str">
        <f>[1]NABÍDKA!E34</f>
        <v>2800x800x750</v>
      </c>
      <c r="E35" s="10">
        <f>[1]NABÍDKA!H34</f>
        <v>1</v>
      </c>
      <c r="F35" s="11" t="s">
        <v>10</v>
      </c>
      <c r="G35" s="10" t="str">
        <f t="shared" si="0"/>
        <v>-</v>
      </c>
      <c r="H35" s="11" t="s">
        <v>10</v>
      </c>
      <c r="I35" s="10" t="str">
        <f t="shared" si="1"/>
        <v>-</v>
      </c>
      <c r="J35" s="12" t="s">
        <v>10</v>
      </c>
      <c r="K35" s="77" t="str">
        <f t="shared" si="2"/>
        <v>-</v>
      </c>
      <c r="L35" s="79"/>
      <c r="M35" s="80"/>
    </row>
    <row r="36" spans="1:13" ht="40.5" x14ac:dyDescent="0.45">
      <c r="A36" s="93" t="str">
        <f>[1]NABÍDKA!B35</f>
        <v>220.</v>
      </c>
      <c r="B36" s="7" t="str">
        <f>[1]NABÍDKA!C35</f>
        <v>Vestavný sklokeramický vařič, 2x zóna</v>
      </c>
      <c r="C36" s="8" t="str">
        <f>[1]NABÍDKA!D35</f>
        <v xml:space="preserve"> - 2x sklokeramická zóna 270 mm á 4 kW, 4x cívka kruhová
- rozměr ceranového skla 350x650x6 mm
- vestavný model BEZ nerez rámečku
- příkon (400 V): 8 kW</v>
      </c>
      <c r="D36" s="9" t="str">
        <f>[1]NABÍDKA!E35</f>
        <v>350x650x6</v>
      </c>
      <c r="E36" s="10">
        <f>[1]NABÍDKA!H35</f>
        <v>1</v>
      </c>
      <c r="F36" s="11" t="s">
        <v>10</v>
      </c>
      <c r="G36" s="10" t="str">
        <f t="shared" si="0"/>
        <v>-</v>
      </c>
      <c r="H36" s="11">
        <v>8</v>
      </c>
      <c r="I36" s="10">
        <f t="shared" si="1"/>
        <v>8</v>
      </c>
      <c r="J36" s="12" t="s">
        <v>10</v>
      </c>
      <c r="K36" s="77" t="str">
        <f t="shared" si="2"/>
        <v>-</v>
      </c>
      <c r="L36" s="86" t="s">
        <v>23</v>
      </c>
      <c r="M36" s="88" t="s">
        <v>24</v>
      </c>
    </row>
    <row r="37" spans="1:13" ht="81" x14ac:dyDescent="0.45">
      <c r="A37" s="93" t="str">
        <f>[1]NABÍDKA!B37</f>
        <v>222.</v>
      </c>
      <c r="B37" s="7" t="str">
        <f>[1]NABÍDKA!C37</f>
        <v>Univerzální kuchyňský robot - 8 litrů</v>
      </c>
      <c r="C37" s="8" t="str">
        <f>[1]NABÍDKA!D37</f>
        <v>Základní výbava:
 - plastový zákryt
- digitální ovládání s časovačem a signalizací
- český popis stroje
- manuální řazení rychlosti
- kovové převody
- k uvedenému zařízení nejsou možná další přídavná zařízení
- příkon (230V): 0,2 kW</v>
      </c>
      <c r="D37" s="9" t="str">
        <f>[1]NABÍDKA!E37</f>
        <v>346x422x579</v>
      </c>
      <c r="E37" s="10">
        <f>[1]NABÍDKA!H37</f>
        <v>1</v>
      </c>
      <c r="F37" s="11">
        <v>0.2</v>
      </c>
      <c r="G37" s="10">
        <f t="shared" si="0"/>
        <v>0.2</v>
      </c>
      <c r="H37" s="11" t="s">
        <v>10</v>
      </c>
      <c r="I37" s="10" t="str">
        <f t="shared" si="1"/>
        <v>-</v>
      </c>
      <c r="J37" s="12" t="s">
        <v>10</v>
      </c>
      <c r="K37" s="77" t="str">
        <f t="shared" si="2"/>
        <v>-</v>
      </c>
      <c r="L37" s="86" t="s">
        <v>21</v>
      </c>
      <c r="M37" s="88" t="s">
        <v>22</v>
      </c>
    </row>
    <row r="38" spans="1:13" ht="91.15" x14ac:dyDescent="0.45">
      <c r="A38" s="93" t="str">
        <f>[1]NABÍDKA!B38</f>
        <v>223.</v>
      </c>
      <c r="B38" s="7" t="str">
        <f>[1]NABÍDKA!C38</f>
        <v>Pekařská pec s kondenzační digestoří, 6x plech 600x400 mm a podestavbou</v>
      </c>
      <c r="C38" s="8" t="str">
        <f>[1]NABÍDKA!D38</f>
        <v xml:space="preserve"> - kapacita 6 600 x 400
- rozteč 75 mm
- frekvence 50/60 Hz
- napětí 380-415V 3N~
- 220-240V 3~
- elektrický příkon 10,3 kW
- hmotnost 72 kg
- včetrně kondenzační digestoře propojené s pecí
- včetně podestavby s vsuny na plechy 600x400 mm</v>
      </c>
      <c r="D38" s="9" t="str">
        <f>[1]NABÍDKA!E38</f>
        <v>800x811x682</v>
      </c>
      <c r="E38" s="10">
        <f>[1]NABÍDKA!H38</f>
        <v>1</v>
      </c>
      <c r="F38" s="11" t="s">
        <v>10</v>
      </c>
      <c r="G38" s="10" t="str">
        <f t="shared" si="0"/>
        <v>-</v>
      </c>
      <c r="H38" s="11">
        <v>10.3</v>
      </c>
      <c r="I38" s="10">
        <f t="shared" si="1"/>
        <v>10.3</v>
      </c>
      <c r="J38" s="12" t="s">
        <v>10</v>
      </c>
      <c r="K38" s="77" t="str">
        <f t="shared" si="2"/>
        <v>-</v>
      </c>
      <c r="L38" s="86" t="s">
        <v>21</v>
      </c>
      <c r="M38" s="88" t="s">
        <v>22</v>
      </c>
    </row>
    <row r="39" spans="1:13" ht="141.75" x14ac:dyDescent="0.45">
      <c r="A39" s="93" t="str">
        <f>[1]NABÍDKA!B39</f>
        <v>224.</v>
      </c>
      <c r="B39" s="7" t="str">
        <f>[1]NABÍDKA!C39</f>
        <v>Mrazící skříň, 570 litrů, nerez opláštění</v>
      </c>
      <c r="C39" s="8" t="str">
        <f>[1]NABÍDKA!D39</f>
        <v xml:space="preserve"> - Čistý objem: 570 l
- Hrubý objem: 605 l
- Provedení: nerez opláštění
- Systém chlazení v mrazící části: statický
- Způsob odmrazováníi: automatické
- Počet pevných roštů: 6
- Typ ovládání: elektronické
- Ukazatel teploty: vnější digitalní
- Teplotní rozsah v mrazící části: -10 °C až -22 °C (při okolní teplotě max. +32 °C)
- Rukojeť: madlo
- Snadno vyměnitelné těsnění
- Zámek: ano
- Příkon (230 V): 0,13 kW </v>
      </c>
      <c r="D39" s="9" t="str">
        <f>[1]NABÍDKA!E39</f>
        <v>775x735x1870</v>
      </c>
      <c r="E39" s="10">
        <f>[1]NABÍDKA!H39</f>
        <v>1</v>
      </c>
      <c r="F39" s="11">
        <v>0.13</v>
      </c>
      <c r="G39" s="10">
        <f t="shared" si="0"/>
        <v>0.13</v>
      </c>
      <c r="H39" s="11" t="s">
        <v>10</v>
      </c>
      <c r="I39" s="10" t="str">
        <f t="shared" si="1"/>
        <v>-</v>
      </c>
      <c r="J39" s="12" t="s">
        <v>10</v>
      </c>
      <c r="K39" s="77" t="str">
        <f t="shared" si="2"/>
        <v>-</v>
      </c>
      <c r="L39" s="86" t="s">
        <v>21</v>
      </c>
      <c r="M39" s="88" t="s">
        <v>22</v>
      </c>
    </row>
    <row r="40" spans="1:13" ht="141.75" x14ac:dyDescent="0.45">
      <c r="A40" s="93" t="str">
        <f>[1]NABÍDKA!B40</f>
        <v>225.</v>
      </c>
      <c r="B40" s="7" t="str">
        <f>[1]NABÍDKA!C40</f>
        <v>Chladící skříň, 570 litrů, nerez opláštění</v>
      </c>
      <c r="C40" s="8" t="str">
        <f>[1]NABÍDKA!D40</f>
        <v xml:space="preserve"> - Čistý objem: 570 l
- Hrubý objem: 605 l
- Provedení: nerez opláštění
- Systém chlazení v chladící části: ventilovaný
- Způsob odmrazováníi: automatické
- Počet nastavitelných roštů: 4
- Typ ovládání: elektronické
- Ukazatel teploty: vnější digitalní
- Teplotní rozsah v mrazící části: -2 °C až +10 °C (při okolní teplotě max. +32 °C)
- Rukojeť: madlo
- Snadno vyměnitelné těsnění
- Zámek: ano
- Příkon (230 V): 0,13 kW </v>
      </c>
      <c r="D40" s="9" t="str">
        <f>[1]NABÍDKA!E40</f>
        <v>775x735x1870</v>
      </c>
      <c r="E40" s="10">
        <f>[1]NABÍDKA!H40</f>
        <v>3</v>
      </c>
      <c r="F40" s="11">
        <v>0.13</v>
      </c>
      <c r="G40" s="10">
        <f t="shared" si="0"/>
        <v>0.39</v>
      </c>
      <c r="H40" s="11" t="s">
        <v>10</v>
      </c>
      <c r="I40" s="10" t="str">
        <f t="shared" si="1"/>
        <v>-</v>
      </c>
      <c r="J40" s="12" t="s">
        <v>10</v>
      </c>
      <c r="K40" s="77" t="str">
        <f t="shared" si="2"/>
        <v>-</v>
      </c>
      <c r="L40" s="86" t="s">
        <v>21</v>
      </c>
      <c r="M40" s="88" t="s">
        <v>22</v>
      </c>
    </row>
    <row r="41" spans="1:13" ht="101.25" hidden="1" x14ac:dyDescent="0.45">
      <c r="A41" s="6" t="str">
        <f>[1]NABÍDKA!B41</f>
        <v>226.</v>
      </c>
      <c r="B41" s="7" t="str">
        <f>[1]NABÍDKA!C41</f>
        <v>Nerez stůl se spodní policí, košem, dřezem a umývátkem na ruce</v>
      </c>
      <c r="C41" s="8" t="str">
        <f>[1]NABÍDKA!D41</f>
        <v xml:space="preserve">  -vpravo přetažená pracovní deska cca 650 mm, výkus desky kolem sloupu dle dispozice cca 650x300 mm
- 1x roh desky R25
- dále umývátko na ruce 240x300 mm, KOA
- dále dřez GN 1/1, KOA
- 2x otvor na baterii vč podlepu
- lokální prolis kolem dřezu a umyvala
- pod dřezem rozšířený výsuvný koš, nerez kolejnice
- zadní lem, v=50
- provedení na stavební sokl 150 mm</v>
      </c>
      <c r="D41" s="9" t="str">
        <f>[1]NABÍDKA!E41</f>
        <v>2720x750x750</v>
      </c>
      <c r="E41" s="10">
        <f>[1]NABÍDKA!H41</f>
        <v>1</v>
      </c>
      <c r="F41" s="11">
        <v>0.5</v>
      </c>
      <c r="G41" s="10">
        <f t="shared" si="0"/>
        <v>0.5</v>
      </c>
      <c r="H41" s="11" t="s">
        <v>10</v>
      </c>
      <c r="I41" s="10" t="str">
        <f t="shared" si="1"/>
        <v>-</v>
      </c>
      <c r="J41" s="12" t="s">
        <v>10</v>
      </c>
      <c r="K41" s="77" t="str">
        <f t="shared" si="2"/>
        <v>-</v>
      </c>
      <c r="L41" s="79"/>
      <c r="M41" s="80"/>
    </row>
    <row r="42" spans="1:13" ht="70.900000000000006" hidden="1" x14ac:dyDescent="0.45">
      <c r="A42" s="6" t="str">
        <f>[1]NABÍDKA!B42</f>
        <v>227.</v>
      </c>
      <c r="B42" s="7" t="str">
        <f>[1]NABÍDKA!C42</f>
        <v>Baterie stolní páková - profi</v>
      </c>
      <c r="C42" s="8" t="str">
        <f>[1]NABÍDKA!D42</f>
        <v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v>
      </c>
      <c r="D42" s="9" t="str">
        <f>[1]NABÍDKA!E42</f>
        <v>55x310x215</v>
      </c>
      <c r="E42" s="10">
        <f>[1]NABÍDKA!H42</f>
        <v>1</v>
      </c>
      <c r="F42" s="11" t="s">
        <v>10</v>
      </c>
      <c r="G42" s="10" t="str">
        <f t="shared" si="0"/>
        <v>-</v>
      </c>
      <c r="H42" s="11" t="s">
        <v>10</v>
      </c>
      <c r="I42" s="10" t="str">
        <f t="shared" si="1"/>
        <v>-</v>
      </c>
      <c r="J42" s="12" t="s">
        <v>10</v>
      </c>
      <c r="K42" s="77" t="str">
        <f t="shared" si="2"/>
        <v>-</v>
      </c>
      <c r="L42" s="79"/>
      <c r="M42" s="80"/>
    </row>
    <row r="43" spans="1:13" ht="20.25" hidden="1" x14ac:dyDescent="0.45">
      <c r="A43" s="6" t="str">
        <f>[1]NABÍDKA!B43</f>
        <v>228.</v>
      </c>
      <c r="B43" s="7" t="str">
        <f>[1]NABÍDKA!C43</f>
        <v>Stojánková páková směšovací baterie pro dřez a umydlo na ruce</v>
      </c>
      <c r="C43" s="8" t="str">
        <f>[1]NABÍDKA!D43</f>
        <v>x</v>
      </c>
      <c r="D43" s="9" t="str">
        <f>[1]NABÍDKA!E43</f>
        <v>x</v>
      </c>
      <c r="E43" s="10">
        <f>[1]NABÍDKA!H43</f>
        <v>1</v>
      </c>
      <c r="F43" s="11" t="s">
        <v>10</v>
      </c>
      <c r="G43" s="10" t="str">
        <f t="shared" si="0"/>
        <v>-</v>
      </c>
      <c r="H43" s="11" t="s">
        <v>10</v>
      </c>
      <c r="I43" s="10" t="str">
        <f t="shared" si="1"/>
        <v>-</v>
      </c>
      <c r="J43" s="12" t="s">
        <v>10</v>
      </c>
      <c r="K43" s="77" t="str">
        <f t="shared" si="2"/>
        <v>-</v>
      </c>
      <c r="L43" s="79"/>
      <c r="M43" s="80"/>
    </row>
    <row r="44" spans="1:13" ht="111.4" hidden="1" x14ac:dyDescent="0.45">
      <c r="A44" s="6" t="str">
        <f>[1]NABÍDKA!B44</f>
        <v>229.</v>
      </c>
      <c r="B44" s="7" t="str">
        <f>[1]NABÍDKA!C44</f>
        <v>Nerez stůl se spodní policí, zásuvkovými bloky, dřezem, přípravou na stojanovou polici a pracovní deskou v kuse</v>
      </c>
      <c r="C44" s="8" t="str">
        <f>[1]NABÍDKA!D44</f>
        <v xml:space="preserve"> - 1x spodní police
- na kazdné delší straně vlevo nerez zásuvkový blok, 3x zásuvka, nerez kolejnce
- na straně směrem do kuchyně vpravo dřez 500x500x250, KOA
- otvor na baterii vč podlepu
- lokální prolis kolem dřezu
- bez lemu
- 4x roh desky R25
- deska vyrobena v jednom kuse
- v desce příprava na stojanovou polici
- provedení na stavební sokl 150 mm</v>
      </c>
      <c r="D44" s="9" t="str">
        <f>[1]NABÍDKA!E44</f>
        <v>2800x1800x750</v>
      </c>
      <c r="E44" s="10">
        <f>[1]NABÍDKA!H44</f>
        <v>1</v>
      </c>
      <c r="F44" s="11" t="s">
        <v>10</v>
      </c>
      <c r="G44" s="10" t="str">
        <f t="shared" si="0"/>
        <v>-</v>
      </c>
      <c r="H44" s="11" t="s">
        <v>10</v>
      </c>
      <c r="I44" s="10" t="str">
        <f t="shared" si="1"/>
        <v>-</v>
      </c>
      <c r="J44" s="12" t="s">
        <v>10</v>
      </c>
      <c r="K44" s="77" t="str">
        <f t="shared" si="2"/>
        <v>-</v>
      </c>
      <c r="L44" s="79"/>
      <c r="M44" s="80"/>
    </row>
    <row r="45" spans="1:13" ht="30.4" hidden="1" x14ac:dyDescent="0.45">
      <c r="A45" s="6" t="str">
        <f>[1]NABÍDKA!B45</f>
        <v>230.</v>
      </c>
      <c r="B45" s="7" t="str">
        <f>[1]NABÍDKA!C45</f>
        <v>Nerez stojanová roštová police nad pracovní stůl</v>
      </c>
      <c r="C45" s="8" t="str">
        <f>[1]NABÍDKA!D45</f>
        <v xml:space="preserve"> - vyjímatelné nerezové rošty zasazené do masivní jeklové konstrukce
- 2x masivní stojina ze stolu
- úchyty pro zavěšení kuch. Inventáře</v>
      </c>
      <c r="D45" s="9" t="str">
        <f>[1]NABÍDKA!E45</f>
        <v xml:space="preserve">cca 2780x600x660 </v>
      </c>
      <c r="E45" s="10">
        <f>[1]NABÍDKA!H45</f>
        <v>1</v>
      </c>
      <c r="F45" s="11" t="s">
        <v>10</v>
      </c>
      <c r="G45" s="10" t="str">
        <f t="shared" si="0"/>
        <v>-</v>
      </c>
      <c r="H45" s="11" t="s">
        <v>10</v>
      </c>
      <c r="I45" s="10" t="str">
        <f t="shared" si="1"/>
        <v>-</v>
      </c>
      <c r="J45" s="12" t="s">
        <v>10</v>
      </c>
      <c r="K45" s="77" t="str">
        <f t="shared" si="2"/>
        <v>-</v>
      </c>
      <c r="L45" s="79"/>
      <c r="M45" s="80"/>
    </row>
    <row r="46" spans="1:13" hidden="1" x14ac:dyDescent="0.45">
      <c r="A46" s="3"/>
      <c r="B46" s="4"/>
      <c r="C46" s="106" t="str">
        <f>[1]NABÍDKA!D46</f>
        <v>300. - PŘÍPRAVA MASA A RYB</v>
      </c>
      <c r="D46" s="106"/>
      <c r="E46" s="106"/>
      <c r="F46" s="4"/>
      <c r="G46" s="4"/>
      <c r="H46" s="4"/>
      <c r="I46" s="4"/>
      <c r="J46" s="4"/>
      <c r="K46" s="4"/>
      <c r="L46" s="79"/>
      <c r="M46" s="80"/>
    </row>
    <row r="47" spans="1:13" ht="20.25" x14ac:dyDescent="0.45">
      <c r="A47" s="93" t="str">
        <f>[1]NABÍDKA!B47</f>
        <v>301.</v>
      </c>
      <c r="B47" s="7" t="str">
        <f>[1]NABÍDKA!C47</f>
        <v>Univezální robot 60 lt. - STÁVAJÍCÍ ZAŘÍZENÍ</v>
      </c>
      <c r="C47" s="8" t="str">
        <f>[1]NABÍDKA!D47</f>
        <v xml:space="preserve">  - kotlík 60 lt, včetně příslušenství
- příkon (400V): cca 3 kW</v>
      </c>
      <c r="D47" s="9">
        <f>[1]NABÍDKA!E47</f>
        <v>0</v>
      </c>
      <c r="E47" s="10">
        <f>[1]NABÍDKA!H47</f>
        <v>1</v>
      </c>
      <c r="F47" s="11" t="s">
        <v>10</v>
      </c>
      <c r="G47" s="10" t="str">
        <f t="shared" si="0"/>
        <v>-</v>
      </c>
      <c r="H47" s="11">
        <v>3</v>
      </c>
      <c r="I47" s="10">
        <f t="shared" si="1"/>
        <v>3</v>
      </c>
      <c r="J47" s="12" t="s">
        <v>10</v>
      </c>
      <c r="K47" s="77" t="str">
        <f t="shared" si="2"/>
        <v>-</v>
      </c>
      <c r="L47" s="86" t="s">
        <v>23</v>
      </c>
      <c r="M47" s="88" t="s">
        <v>24</v>
      </c>
    </row>
    <row r="48" spans="1:13" ht="70.900000000000006" hidden="1" x14ac:dyDescent="0.45">
      <c r="A48" s="6" t="str">
        <f>[1]NABÍDKA!B48</f>
        <v>302.</v>
      </c>
      <c r="B48" s="7" t="str">
        <f>[1]NABÍDKA!C48</f>
        <v>Nerez stůl se spodní policí a zásuvkovým blokemm 2x rozšířená zásuvka</v>
      </c>
      <c r="C48" s="8" t="str">
        <f>[1]NABÍDKA!D48</f>
        <v xml:space="preserve"> - 1x spodní police
- vlevo nerez zásuvkový blok, rožšířené provedení, 2x zásuvka na příslušenství k robotu poz. 301.
- vpravo v zadní části výkus desky cca 600x350 mm
- 1x roh desky R25
- zadní a levý lem lem v=50 mm
- provedení na stavební sokl 150 mm</v>
      </c>
      <c r="D48" s="9" t="str">
        <f>[1]NABÍDKA!E48</f>
        <v>1480x800x750</v>
      </c>
      <c r="E48" s="10">
        <f>[1]NABÍDKA!H48</f>
        <v>1</v>
      </c>
      <c r="F48" s="11" t="s">
        <v>10</v>
      </c>
      <c r="G48" s="10" t="str">
        <f t="shared" si="0"/>
        <v>-</v>
      </c>
      <c r="H48" s="11" t="s">
        <v>10</v>
      </c>
      <c r="I48" s="10" t="str">
        <f t="shared" si="1"/>
        <v>-</v>
      </c>
      <c r="J48" s="12" t="s">
        <v>10</v>
      </c>
      <c r="K48" s="77" t="str">
        <f t="shared" si="2"/>
        <v>-</v>
      </c>
      <c r="L48" s="79"/>
      <c r="M48" s="80"/>
    </row>
    <row r="49" spans="1:13" ht="70.900000000000006" hidden="1" x14ac:dyDescent="0.45">
      <c r="A49" s="6" t="str">
        <f>[1]NABÍDKA!B49</f>
        <v>303.</v>
      </c>
      <c r="B49" s="7" t="str">
        <f>[1]NABÍDKA!C49</f>
        <v>Nerez stůl se spodní policí, dřezem a umyvadlem</v>
      </c>
      <c r="C49" s="8" t="str">
        <f>[1]NABÍDKA!D49</f>
        <v xml:space="preserve"> - 1x spodní police
- vlevo dřez 450x450x250mm, KOA
- dále umyvadlo 300x240x150 mm, KOA
- 2x otvor na baterii vč podlepu
- lokální prolis kolem dřezu a umyvadla
- zadní lem v=50 mm
- provedení na stavební sokl 150 mm</v>
      </c>
      <c r="D49" s="9" t="str">
        <f>[1]NABÍDKA!E49</f>
        <v>2350x800x750</v>
      </c>
      <c r="E49" s="10">
        <f>[1]NABÍDKA!H49</f>
        <v>1</v>
      </c>
      <c r="F49" s="11" t="s">
        <v>10</v>
      </c>
      <c r="G49" s="10" t="str">
        <f t="shared" si="0"/>
        <v>-</v>
      </c>
      <c r="H49" s="11" t="s">
        <v>10</v>
      </c>
      <c r="I49" s="10" t="str">
        <f t="shared" si="1"/>
        <v>-</v>
      </c>
      <c r="J49" s="12" t="s">
        <v>10</v>
      </c>
      <c r="K49" s="77" t="str">
        <f t="shared" si="2"/>
        <v>-</v>
      </c>
      <c r="L49" s="79"/>
      <c r="M49" s="80"/>
    </row>
    <row r="50" spans="1:13" ht="70.900000000000006" hidden="1" x14ac:dyDescent="0.45">
      <c r="A50" s="6" t="str">
        <f>[1]NABÍDKA!B50</f>
        <v>304.</v>
      </c>
      <c r="B50" s="7" t="str">
        <f>[1]NABÍDKA!C50</f>
        <v>Baterie stolní páková - profi</v>
      </c>
      <c r="C50" s="8" t="str">
        <f>[1]NABÍDKA!D50</f>
        <v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v>
      </c>
      <c r="D50" s="9" t="str">
        <f>[1]NABÍDKA!E50</f>
        <v>55x310x215</v>
      </c>
      <c r="E50" s="10">
        <f>[1]NABÍDKA!H50</f>
        <v>1</v>
      </c>
      <c r="F50" s="11" t="s">
        <v>10</v>
      </c>
      <c r="G50" s="10" t="str">
        <f t="shared" si="0"/>
        <v>-</v>
      </c>
      <c r="H50" s="11" t="s">
        <v>10</v>
      </c>
      <c r="I50" s="10" t="str">
        <f t="shared" si="1"/>
        <v>-</v>
      </c>
      <c r="J50" s="12" t="s">
        <v>10</v>
      </c>
      <c r="K50" s="77" t="str">
        <f t="shared" si="2"/>
        <v>-</v>
      </c>
      <c r="L50" s="79"/>
      <c r="M50" s="80"/>
    </row>
    <row r="51" spans="1:13" ht="20.25" hidden="1" x14ac:dyDescent="0.45">
      <c r="A51" s="6" t="str">
        <f>[1]NABÍDKA!B51</f>
        <v>305.</v>
      </c>
      <c r="B51" s="7" t="str">
        <f>[1]NABÍDKA!C51</f>
        <v>Stojánková páková směšovací baterie pro dřez a umydlo na ruce</v>
      </c>
      <c r="C51" s="8" t="str">
        <f>[1]NABÍDKA!D51</f>
        <v>x</v>
      </c>
      <c r="D51" s="9" t="str">
        <f>[1]NABÍDKA!E51</f>
        <v>x</v>
      </c>
      <c r="E51" s="10">
        <f>[1]NABÍDKA!H51</f>
        <v>1</v>
      </c>
      <c r="F51" s="11" t="s">
        <v>10</v>
      </c>
      <c r="G51" s="10" t="str">
        <f t="shared" si="0"/>
        <v>-</v>
      </c>
      <c r="H51" s="11" t="s">
        <v>10</v>
      </c>
      <c r="I51" s="10" t="str">
        <f t="shared" si="1"/>
        <v>-</v>
      </c>
      <c r="J51" s="12" t="s">
        <v>10</v>
      </c>
      <c r="K51" s="77" t="str">
        <f t="shared" si="2"/>
        <v>-</v>
      </c>
      <c r="L51" s="79"/>
      <c r="M51" s="80"/>
    </row>
    <row r="52" spans="1:13" ht="30.4" hidden="1" x14ac:dyDescent="0.45">
      <c r="A52" s="6" t="str">
        <f>[1]NABÍDKA!B52</f>
        <v>306.</v>
      </c>
      <c r="B52" s="7" t="str">
        <f>[1]NABÍDKA!C52</f>
        <v>Nerez stůl se spodní policí</v>
      </c>
      <c r="C52" s="8" t="str">
        <f>[1]NABÍDKA!D52</f>
        <v xml:space="preserve"> - 1x spodní police
- zadní lem v=50 mm
- provedení na stavební sokl 150 mm</v>
      </c>
      <c r="D52" s="9" t="str">
        <f>[1]NABÍDKA!E52</f>
        <v>2600x800x750</v>
      </c>
      <c r="E52" s="10">
        <f>[1]NABÍDKA!H52</f>
        <v>1</v>
      </c>
      <c r="F52" s="11" t="s">
        <v>10</v>
      </c>
      <c r="G52" s="10" t="str">
        <f t="shared" si="0"/>
        <v>-</v>
      </c>
      <c r="H52" s="11" t="s">
        <v>10</v>
      </c>
      <c r="I52" s="10" t="str">
        <f t="shared" si="1"/>
        <v>-</v>
      </c>
      <c r="J52" s="12" t="s">
        <v>10</v>
      </c>
      <c r="K52" s="77" t="str">
        <f t="shared" si="2"/>
        <v>-</v>
      </c>
      <c r="L52" s="79"/>
      <c r="M52" s="80"/>
    </row>
    <row r="53" spans="1:13" ht="70.900000000000006" x14ac:dyDescent="0.45">
      <c r="A53" s="93" t="str">
        <f>[1]NABÍDKA!B53</f>
        <v>307.</v>
      </c>
      <c r="B53" s="7" t="str">
        <f>[1]NABÍDKA!C53</f>
        <v>Řezačka masa</v>
      </c>
      <c r="C53" s="8" t="str">
        <f>[1]NABÍDKA!D53</f>
        <v xml:space="preserve"> - řezačka masa pro využití v gastronomii a obchodě. Celonerezové provedení a vysoký hygienický standard
- materiál: nerez
- výkon: 80 - 200 kg/h
- průměr složení: 82 mm
- napětí: 230 V
- příkon: 1,2 kW</v>
      </c>
      <c r="D53" s="9" t="str">
        <f>[1]NABÍDKA!E53</f>
        <v>300x500x500</v>
      </c>
      <c r="E53" s="10">
        <f>[1]NABÍDKA!H53</f>
        <v>1</v>
      </c>
      <c r="F53" s="11">
        <v>1.2</v>
      </c>
      <c r="G53" s="10">
        <f t="shared" si="0"/>
        <v>1.2</v>
      </c>
      <c r="H53" s="11" t="s">
        <v>10</v>
      </c>
      <c r="I53" s="10" t="str">
        <f t="shared" si="1"/>
        <v>-</v>
      </c>
      <c r="J53" s="12" t="s">
        <v>10</v>
      </c>
      <c r="K53" s="77" t="str">
        <f t="shared" si="2"/>
        <v>-</v>
      </c>
      <c r="L53" s="86" t="s">
        <v>21</v>
      </c>
      <c r="M53" s="88" t="s">
        <v>22</v>
      </c>
    </row>
    <row r="54" spans="1:13" ht="81" x14ac:dyDescent="0.45">
      <c r="A54" s="93" t="str">
        <f>[1]NABÍDKA!B54</f>
        <v>308.</v>
      </c>
      <c r="B54" s="7" t="str">
        <f>[1]NABÍDKA!C54</f>
        <v>Stolní váha kalibrovaná 10/20 kg</v>
      </c>
      <c r="C54" s="8" t="str">
        <f>[1]NABÍDKA!D54</f>
        <v xml:space="preserve"> - vážní plocha z nerezu o rozměrech 23x19cm
- ES ověření. 
- součástí napájecí adaptér AC 230V. 
- možno použít také napájení 6x monočlánek D 1,5V 
- hmotnost váhy 2,8kg. 
- tárování, nulování
- váživost 10/20kg
- příkon váhy:  0,25W</v>
      </c>
      <c r="D54" s="9" t="str">
        <f>[1]NABÍDKA!E54</f>
        <v>260x287x137</v>
      </c>
      <c r="E54" s="10">
        <f>[1]NABÍDKA!H54</f>
        <v>2</v>
      </c>
      <c r="F54" s="11">
        <v>0.25</v>
      </c>
      <c r="G54" s="10">
        <f t="shared" si="0"/>
        <v>0.5</v>
      </c>
      <c r="H54" s="11" t="s">
        <v>10</v>
      </c>
      <c r="I54" s="10" t="str">
        <f t="shared" si="1"/>
        <v>-</v>
      </c>
      <c r="J54" s="12" t="s">
        <v>10</v>
      </c>
      <c r="K54" s="77" t="str">
        <f t="shared" si="2"/>
        <v>-</v>
      </c>
      <c r="L54" s="86" t="s">
        <v>21</v>
      </c>
      <c r="M54" s="88" t="s">
        <v>22</v>
      </c>
    </row>
    <row r="55" spans="1:13" ht="60.75" hidden="1" x14ac:dyDescent="0.45">
      <c r="A55" s="6" t="str">
        <f>[1]NABÍDKA!B55</f>
        <v>309.</v>
      </c>
      <c r="B55" s="7" t="str">
        <f>[1]NABÍDKA!C55</f>
        <v>Nerez stůl se spodní policí a dřezem</v>
      </c>
      <c r="C55" s="8" t="str">
        <f>[1]NABÍDKA!D55</f>
        <v xml:space="preserve"> - 1x spodní police
- vlevo dřez 500x500x250 mm, KOA
- otvor na baterii vč podlepu
- lokální prolis kolem dřez
- zadní a levý lem v=50 mm
- provedení na stavební sokl 150 mm</v>
      </c>
      <c r="D55" s="9" t="str">
        <f>[1]NABÍDKA!E55</f>
        <v>2360x800x750</v>
      </c>
      <c r="E55" s="10">
        <f>[1]NABÍDKA!H55</f>
        <v>1</v>
      </c>
      <c r="F55" s="11" t="s">
        <v>10</v>
      </c>
      <c r="G55" s="10" t="str">
        <f t="shared" si="0"/>
        <v>-</v>
      </c>
      <c r="H55" s="11" t="s">
        <v>10</v>
      </c>
      <c r="I55" s="10" t="str">
        <f t="shared" si="1"/>
        <v>-</v>
      </c>
      <c r="J55" s="12" t="s">
        <v>10</v>
      </c>
      <c r="K55" s="77" t="str">
        <f t="shared" si="2"/>
        <v>-</v>
      </c>
      <c r="L55" s="79"/>
      <c r="M55" s="80"/>
    </row>
    <row r="56" spans="1:13" ht="91.15" hidden="1" x14ac:dyDescent="0.45">
      <c r="A56" s="6" t="str">
        <f>[1]NABÍDKA!B56</f>
        <v>310.</v>
      </c>
      <c r="B56" s="7" t="str">
        <f>[1]NABÍDKA!C56</f>
        <v>Předoplachová tlaková sprcha s raménkem - stolní</v>
      </c>
      <c r="C56" s="8" t="str">
        <f>[1]NABÍDKA!D56</f>
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</c>
      <c r="D56" s="9" t="str">
        <f>[1]NABÍDKA!E56</f>
        <v>v = 1200</v>
      </c>
      <c r="E56" s="10">
        <f>[1]NABÍDKA!H56</f>
        <v>1</v>
      </c>
      <c r="F56" s="11" t="s">
        <v>10</v>
      </c>
      <c r="G56" s="10" t="str">
        <f t="shared" si="0"/>
        <v>-</v>
      </c>
      <c r="H56" s="11" t="s">
        <v>10</v>
      </c>
      <c r="I56" s="10" t="str">
        <f t="shared" si="1"/>
        <v>-</v>
      </c>
      <c r="J56" s="12" t="s">
        <v>10</v>
      </c>
      <c r="K56" s="77" t="str">
        <f t="shared" si="2"/>
        <v>-</v>
      </c>
      <c r="L56" s="79"/>
      <c r="M56" s="80"/>
    </row>
    <row r="57" spans="1:13" ht="40.5" hidden="1" x14ac:dyDescent="0.45">
      <c r="A57" s="6" t="str">
        <f>[1]NABÍDKA!B57</f>
        <v>311.</v>
      </c>
      <c r="B57" s="7" t="str">
        <f>[1]NABÍDKA!C57</f>
        <v>Nerez stůl se spodní policí a zásuvkovým blokem</v>
      </c>
      <c r="C57" s="8" t="str">
        <f>[1]NABÍDKA!D57</f>
        <v xml:space="preserve"> - 1x spodní police
- vpravo zásuvkový blok, 3x zásuvka, nerez kolejnice
- zadní lem v=50 mm
- provedení na stavební sokl 150 mm</v>
      </c>
      <c r="D57" s="9" t="str">
        <f>[1]NABÍDKA!E57</f>
        <v>2360x800x750</v>
      </c>
      <c r="E57" s="10">
        <f>[1]NABÍDKA!H57</f>
        <v>1</v>
      </c>
      <c r="F57" s="11" t="s">
        <v>10</v>
      </c>
      <c r="G57" s="10" t="str">
        <f t="shared" si="0"/>
        <v>-</v>
      </c>
      <c r="H57" s="11" t="s">
        <v>10</v>
      </c>
      <c r="I57" s="10" t="str">
        <f t="shared" si="1"/>
        <v>-</v>
      </c>
      <c r="J57" s="12" t="s">
        <v>10</v>
      </c>
      <c r="K57" s="77" t="str">
        <f t="shared" si="2"/>
        <v>-</v>
      </c>
      <c r="L57" s="79"/>
      <c r="M57" s="80"/>
    </row>
    <row r="58" spans="1:13" ht="81" x14ac:dyDescent="0.45">
      <c r="A58" s="93" t="str">
        <f>[1]NABÍDKA!B58</f>
        <v>312.</v>
      </c>
      <c r="B58" s="7" t="str">
        <f>[1]NABÍDKA!C58</f>
        <v>Vakuová balička - ZRUŠENO</v>
      </c>
      <c r="C58" s="8" t="str">
        <f>[1]NABÍDKA!D58</f>
        <v xml:space="preserve"> - stolní provedení
- digitální ovládání
- jednokomorový stroj s jednou svářecí lištou
- svářecí lišta 1x 420 mm 
- použitelný rozměr sáčku max. 420x400 mm
- vakuová pumpa 16 m3/hod
- hmotnost: 58 kg
- příkon (230 V): 0,4 kW</v>
      </c>
      <c r="D58" s="9" t="str">
        <f>[1]NABÍDKA!E58</f>
        <v>490x530x440</v>
      </c>
      <c r="E58" s="10">
        <f>[1]NABÍDKA!H58</f>
        <v>0</v>
      </c>
      <c r="F58" s="11">
        <v>0.4</v>
      </c>
      <c r="G58" s="10">
        <f t="shared" si="0"/>
        <v>0</v>
      </c>
      <c r="H58" s="11" t="s">
        <v>10</v>
      </c>
      <c r="I58" s="10" t="str">
        <f t="shared" si="1"/>
        <v>-</v>
      </c>
      <c r="J58" s="12" t="s">
        <v>10</v>
      </c>
      <c r="K58" s="77" t="str">
        <f t="shared" si="2"/>
        <v>-</v>
      </c>
      <c r="L58" s="86" t="s">
        <v>21</v>
      </c>
      <c r="M58" s="88" t="s">
        <v>22</v>
      </c>
    </row>
    <row r="59" spans="1:13" ht="20.25" hidden="1" x14ac:dyDescent="0.45">
      <c r="A59" s="6" t="str">
        <f>[1]NABÍDKA!B59</f>
        <v>313.</v>
      </c>
      <c r="B59" s="7" t="str">
        <f>[1]NABÍDKA!C59</f>
        <v>Nerez police jednoetážová - ZRUŠENO</v>
      </c>
      <c r="C59" s="8" t="str">
        <f>[1]NABÍDKA!D59</f>
        <v>- 1x nerez plná police
- přestavitelné provedení</v>
      </c>
      <c r="D59" s="9" t="str">
        <f>[1]NABÍDKA!E59</f>
        <v>1000x300x350</v>
      </c>
      <c r="E59" s="10">
        <f>[1]NABÍDKA!H59</f>
        <v>0</v>
      </c>
      <c r="F59" s="11" t="s">
        <v>10</v>
      </c>
      <c r="G59" s="10" t="str">
        <f t="shared" si="0"/>
        <v>-</v>
      </c>
      <c r="H59" s="11" t="s">
        <v>10</v>
      </c>
      <c r="I59" s="10" t="str">
        <f t="shared" si="1"/>
        <v>-</v>
      </c>
      <c r="J59" s="12" t="s">
        <v>10</v>
      </c>
      <c r="K59" s="77" t="str">
        <f t="shared" si="2"/>
        <v>-</v>
      </c>
      <c r="L59" s="79"/>
      <c r="M59" s="80"/>
    </row>
    <row r="60" spans="1:13" ht="40.5" hidden="1" x14ac:dyDescent="0.45">
      <c r="A60" s="6" t="str">
        <f>[1]NABÍDKA!B60</f>
        <v>314.</v>
      </c>
      <c r="B60" s="7" t="str">
        <f>[1]NABÍDKA!C60</f>
        <v>Nerez stůl se spodní policí</v>
      </c>
      <c r="C60" s="8" t="str">
        <f>[1]NABÍDKA!D60</f>
        <v xml:space="preserve"> - 1x spodní police
- 1x roh desky R25
- zadní lem v=50 mm
- provedení na stavební sokl 150 mm</v>
      </c>
      <c r="D60" s="9" t="str">
        <f>[1]NABÍDKA!E60</f>
        <v>880x800x750</v>
      </c>
      <c r="E60" s="10">
        <f>[1]NABÍDKA!H60</f>
        <v>1</v>
      </c>
      <c r="F60" s="11">
        <v>0.13</v>
      </c>
      <c r="G60" s="10">
        <f t="shared" si="0"/>
        <v>0.13</v>
      </c>
      <c r="H60" s="11" t="s">
        <v>10</v>
      </c>
      <c r="I60" s="10" t="str">
        <f t="shared" si="1"/>
        <v>-</v>
      </c>
      <c r="J60" s="12" t="s">
        <v>10</v>
      </c>
      <c r="K60" s="77" t="str">
        <f t="shared" si="2"/>
        <v>-</v>
      </c>
      <c r="L60" s="79"/>
      <c r="M60" s="80"/>
    </row>
    <row r="61" spans="1:13" ht="20.25" hidden="1" x14ac:dyDescent="0.45">
      <c r="A61" s="6" t="str">
        <f>[1]NABÍDKA!B61</f>
        <v>315.</v>
      </c>
      <c r="B61" s="7" t="str">
        <f>[1]NABÍDKA!C61</f>
        <v>Regál nerez 4x police</v>
      </c>
      <c r="C61" s="8" t="str">
        <f>[1]NABÍDKA!D61</f>
        <v xml:space="preserve"> - 4x pevná police
- provedení na nožičkách</v>
      </c>
      <c r="D61" s="9" t="str">
        <f>[1]NABÍDKA!E61</f>
        <v>1140x600x1800</v>
      </c>
      <c r="E61" s="10">
        <f>[1]NABÍDKA!H61</f>
        <v>1</v>
      </c>
      <c r="F61" s="11" t="s">
        <v>10</v>
      </c>
      <c r="G61" s="10" t="str">
        <f t="shared" si="0"/>
        <v>-</v>
      </c>
      <c r="H61" s="11" t="s">
        <v>10</v>
      </c>
      <c r="I61" s="10" t="str">
        <f t="shared" si="1"/>
        <v>-</v>
      </c>
      <c r="J61" s="12" t="s">
        <v>10</v>
      </c>
      <c r="K61" s="77" t="str">
        <f t="shared" si="2"/>
        <v>-</v>
      </c>
      <c r="L61" s="79"/>
      <c r="M61" s="80"/>
    </row>
    <row r="62" spans="1:13" ht="50.65" hidden="1" x14ac:dyDescent="0.45">
      <c r="A62" s="6" t="str">
        <f>[1]NABÍDKA!B62</f>
        <v>316.</v>
      </c>
      <c r="B62" s="7" t="str">
        <f>[1]NABÍDKA!C62</f>
        <v>Nerez stůl se spodní policí a zásuvkovým blokem</v>
      </c>
      <c r="C62" s="8" t="str">
        <f>[1]NABÍDKA!D62</f>
        <v xml:space="preserve"> - 1x spodní police
- vlevo zásuvkový blok, 3x zásuvka, nerez kolejnice
- 1x roh desky R25
- zadní lem v=50 mm
- provedení na stavební sokl 150 mm</v>
      </c>
      <c r="D62" s="9" t="str">
        <f>[1]NABÍDKA!E62</f>
        <v>2100x800x750</v>
      </c>
      <c r="E62" s="10">
        <f>[1]NABÍDKA!H62</f>
        <v>1</v>
      </c>
      <c r="F62" s="11" t="s">
        <v>10</v>
      </c>
      <c r="G62" s="10" t="str">
        <f t="shared" si="0"/>
        <v>-</v>
      </c>
      <c r="H62" s="11" t="s">
        <v>10</v>
      </c>
      <c r="I62" s="10" t="str">
        <f t="shared" si="1"/>
        <v>-</v>
      </c>
      <c r="J62" s="12" t="s">
        <v>10</v>
      </c>
      <c r="K62" s="77" t="str">
        <f t="shared" si="2"/>
        <v>-</v>
      </c>
      <c r="L62" s="79"/>
      <c r="M62" s="80"/>
    </row>
    <row r="63" spans="1:13" ht="30.4" hidden="1" x14ac:dyDescent="0.45">
      <c r="A63" s="6" t="str">
        <f>[1]NABÍDKA!B63</f>
        <v>317.</v>
      </c>
      <c r="B63" s="7" t="str">
        <f>[1]NABÍDKA!C63</f>
        <v>Nerez stůl se spodní policí</v>
      </c>
      <c r="C63" s="8" t="str">
        <f>[1]NABÍDKA!D63</f>
        <v xml:space="preserve"> - 1x spodní police
- zadní lem v=50 mm
- provedení na stavební sokl 150 mm</v>
      </c>
      <c r="D63" s="9" t="str">
        <f>[1]NABÍDKA!E63</f>
        <v>2100x800x750</v>
      </c>
      <c r="E63" s="10">
        <f>[1]NABÍDKA!H63</f>
        <v>1</v>
      </c>
      <c r="F63" s="11" t="s">
        <v>10</v>
      </c>
      <c r="G63" s="10" t="str">
        <f t="shared" si="0"/>
        <v>-</v>
      </c>
      <c r="H63" s="11" t="s">
        <v>10</v>
      </c>
      <c r="I63" s="10" t="str">
        <f t="shared" si="1"/>
        <v>-</v>
      </c>
      <c r="J63" s="12" t="s">
        <v>10</v>
      </c>
      <c r="K63" s="77" t="str">
        <f t="shared" si="2"/>
        <v>-</v>
      </c>
      <c r="L63" s="79"/>
      <c r="M63" s="80"/>
    </row>
    <row r="64" spans="1:13" ht="20.25" x14ac:dyDescent="0.45">
      <c r="A64" s="93" t="str">
        <f>[1]NABÍDKA!B64</f>
        <v>318.</v>
      </c>
      <c r="B64" s="7" t="str">
        <f>[1]NABÍDKA!C64</f>
        <v>Kutr stolní, 6 litrů - STÁVAJÍCÍ ZAŘÍZENÍ</v>
      </c>
      <c r="C64" s="8" t="str">
        <f>[1]NABÍDKA!D64</f>
        <v xml:space="preserve"> - příkon (230V): cca 2,5 kW</v>
      </c>
      <c r="D64" s="9" t="str">
        <f>[1]NABÍDKA!E64</f>
        <v>x</v>
      </c>
      <c r="E64" s="10">
        <f>[1]NABÍDKA!H64</f>
        <v>1</v>
      </c>
      <c r="F64" s="11">
        <v>2.5</v>
      </c>
      <c r="G64" s="10">
        <f t="shared" si="0"/>
        <v>2.5</v>
      </c>
      <c r="H64" s="11" t="s">
        <v>10</v>
      </c>
      <c r="I64" s="10" t="str">
        <f t="shared" si="1"/>
        <v>-</v>
      </c>
      <c r="J64" s="12" t="s">
        <v>10</v>
      </c>
      <c r="K64" s="77" t="str">
        <f t="shared" si="2"/>
        <v>-</v>
      </c>
      <c r="L64" s="86" t="s">
        <v>21</v>
      </c>
      <c r="M64" s="88" t="s">
        <v>22</v>
      </c>
    </row>
    <row r="65" spans="1:13" hidden="1" x14ac:dyDescent="0.45">
      <c r="A65" s="3"/>
      <c r="B65" s="4"/>
      <c r="C65" s="106" t="str">
        <f>[1]NABÍDKA!D69</f>
        <v>400. - PŘÍPRAVA STUDENÁ KUCHYNĚ</v>
      </c>
      <c r="D65" s="106"/>
      <c r="E65" s="106"/>
      <c r="F65" s="4"/>
      <c r="G65" s="4"/>
      <c r="H65" s="4"/>
      <c r="I65" s="4"/>
      <c r="J65" s="4"/>
      <c r="K65" s="4"/>
      <c r="L65" s="79"/>
      <c r="M65" s="80"/>
    </row>
    <row r="66" spans="1:13" ht="70.900000000000006" hidden="1" x14ac:dyDescent="0.45">
      <c r="A66" s="6" t="str">
        <f>[1]NABÍDKA!B70</f>
        <v>401.</v>
      </c>
      <c r="B66" s="7" t="str">
        <f>[1]NABÍDKA!C70</f>
        <v xml:space="preserve">Nerez stůl se spodní policí, dřezem a umyvadlem na ruce </v>
      </c>
      <c r="C66" s="8" t="str">
        <f>[1]NABÍDKA!D70</f>
        <v xml:space="preserve"> - 1x spodní police
- vlevo dřez 450x450x250 mm, KOA
- dále umyvadlo 300x240x150 mm, KOA
- 2x otvor na baterii vč podlepu
- lokální prolis kolem umyvadla a dřezu
- zadní lem v=50 mm
- provedení na stavební sokl 150 mm</v>
      </c>
      <c r="D66" s="9" t="str">
        <f>[1]NABÍDKA!E70</f>
        <v>1925x800x750</v>
      </c>
      <c r="E66" s="10">
        <f>[1]NABÍDKA!H70</f>
        <v>1</v>
      </c>
      <c r="F66" s="11" t="s">
        <v>10</v>
      </c>
      <c r="G66" s="10" t="str">
        <f t="shared" ref="G66:G110" si="3">IF(ISTEXT(F66),F66,(E66*F66))</f>
        <v>-</v>
      </c>
      <c r="H66" s="11" t="s">
        <v>10</v>
      </c>
      <c r="I66" s="10" t="str">
        <f t="shared" ref="I66:I110" si="4">IF(ISTEXT(H66),H66,(E66*H66))</f>
        <v>-</v>
      </c>
      <c r="J66" s="12" t="s">
        <v>10</v>
      </c>
      <c r="K66" s="77" t="str">
        <f t="shared" ref="K66:K110" si="5">IF(ISTEXT(J66),J66,(E66*J66))</f>
        <v>-</v>
      </c>
      <c r="L66" s="79"/>
      <c r="M66" s="80"/>
    </row>
    <row r="67" spans="1:13" ht="70.900000000000006" hidden="1" x14ac:dyDescent="0.45">
      <c r="A67" s="6" t="str">
        <f>[1]NABÍDKA!B71</f>
        <v>402.</v>
      </c>
      <c r="B67" s="7" t="str">
        <f>[1]NABÍDKA!C71</f>
        <v>Baterie stolní páková - profi</v>
      </c>
      <c r="C67" s="8" t="str">
        <f>[1]NABÍDKA!D71</f>
        <v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v>
      </c>
      <c r="D67" s="9" t="str">
        <f>[1]NABÍDKA!E71</f>
        <v>55x310x215</v>
      </c>
      <c r="E67" s="10">
        <f>[1]NABÍDKA!H71</f>
        <v>1</v>
      </c>
      <c r="F67" s="11" t="s">
        <v>10</v>
      </c>
      <c r="G67" s="10" t="str">
        <f t="shared" si="3"/>
        <v>-</v>
      </c>
      <c r="H67" s="11" t="s">
        <v>10</v>
      </c>
      <c r="I67" s="10" t="str">
        <f t="shared" si="4"/>
        <v>-</v>
      </c>
      <c r="J67" s="12" t="s">
        <v>10</v>
      </c>
      <c r="K67" s="77" t="str">
        <f t="shared" si="5"/>
        <v>-</v>
      </c>
      <c r="L67" s="79"/>
      <c r="M67" s="80"/>
    </row>
    <row r="68" spans="1:13" ht="20.25" hidden="1" x14ac:dyDescent="0.45">
      <c r="A68" s="6" t="str">
        <f>[1]NABÍDKA!B72</f>
        <v>403.</v>
      </c>
      <c r="B68" s="7" t="str">
        <f>[1]NABÍDKA!C72</f>
        <v>Stojánková páková směšovací baterie pro dřez a umydlo na ruce</v>
      </c>
      <c r="C68" s="8" t="str">
        <f>[1]NABÍDKA!D72</f>
        <v>x</v>
      </c>
      <c r="D68" s="9" t="str">
        <f>[1]NABÍDKA!E72</f>
        <v>x</v>
      </c>
      <c r="E68" s="10">
        <f>[1]NABÍDKA!H72</f>
        <v>1</v>
      </c>
      <c r="F68" s="11" t="s">
        <v>10</v>
      </c>
      <c r="G68" s="10" t="str">
        <f t="shared" si="3"/>
        <v>-</v>
      </c>
      <c r="H68" s="11" t="s">
        <v>10</v>
      </c>
      <c r="I68" s="10" t="str">
        <f t="shared" si="4"/>
        <v>-</v>
      </c>
      <c r="J68" s="12" t="s">
        <v>10</v>
      </c>
      <c r="K68" s="77" t="str">
        <f t="shared" si="5"/>
        <v>-</v>
      </c>
      <c r="L68" s="79"/>
      <c r="M68" s="80"/>
    </row>
    <row r="69" spans="1:13" ht="81" x14ac:dyDescent="0.45">
      <c r="A69" s="93" t="str">
        <f>[1]NABÍDKA!B73</f>
        <v>404.</v>
      </c>
      <c r="B69" s="7" t="str">
        <f>[1]NABÍDKA!C73</f>
        <v>Stolní váha kalibrovaná 10/20 kg</v>
      </c>
      <c r="C69" s="8" t="str">
        <f>[1]NABÍDKA!D73</f>
        <v xml:space="preserve"> - vážní plocha z nerezu o rozměrech 23x19cm
- ES ověření. 
- součástí napájecí adaptér AC 230V. 
- možno použít také napájení 6x monočlánek D 1,5V 
- hmotnost váhy 2,8kg. 
- tárování, nulování
- váživost 10/20kg
- příkon váhy:  0,25W</v>
      </c>
      <c r="D69" s="9" t="str">
        <f>[1]NABÍDKA!E73</f>
        <v>260x287x137</v>
      </c>
      <c r="E69" s="10">
        <f>[1]NABÍDKA!H73</f>
        <v>1</v>
      </c>
      <c r="F69" s="11">
        <v>0.25</v>
      </c>
      <c r="G69" s="10">
        <f t="shared" si="3"/>
        <v>0.25</v>
      </c>
      <c r="H69" s="11" t="s">
        <v>10</v>
      </c>
      <c r="I69" s="10" t="str">
        <f t="shared" si="4"/>
        <v>-</v>
      </c>
      <c r="J69" s="12" t="s">
        <v>10</v>
      </c>
      <c r="K69" s="77" t="str">
        <f t="shared" si="5"/>
        <v>-</v>
      </c>
      <c r="L69" s="86" t="s">
        <v>21</v>
      </c>
      <c r="M69" s="88" t="s">
        <v>22</v>
      </c>
    </row>
    <row r="70" spans="1:13" ht="30.4" hidden="1" x14ac:dyDescent="0.45">
      <c r="A70" s="6" t="str">
        <f>[1]NABÍDKA!B74</f>
        <v>405.</v>
      </c>
      <c r="B70" s="7" t="str">
        <f>[1]NABÍDKA!C74</f>
        <v xml:space="preserve">Nerez stůl se spodní policí </v>
      </c>
      <c r="C70" s="8" t="str">
        <f>[1]NABÍDKA!D74</f>
        <v xml:space="preserve"> - 1x spodní police
- zadní lem v=50 mm
- provedení na stavební sokl 150 mm</v>
      </c>
      <c r="D70" s="9" t="str">
        <f>[1]NABÍDKA!E74</f>
        <v>1925x800x750</v>
      </c>
      <c r="E70" s="10">
        <f>[1]NABÍDKA!H74</f>
        <v>1</v>
      </c>
      <c r="F70" s="11" t="s">
        <v>10</v>
      </c>
      <c r="G70" s="10" t="str">
        <f t="shared" si="3"/>
        <v>-</v>
      </c>
      <c r="H70" s="11" t="s">
        <v>10</v>
      </c>
      <c r="I70" s="10" t="str">
        <f t="shared" si="4"/>
        <v>-</v>
      </c>
      <c r="J70" s="12" t="s">
        <v>10</v>
      </c>
      <c r="K70" s="77" t="str">
        <f t="shared" si="5"/>
        <v>-</v>
      </c>
      <c r="L70" s="79"/>
      <c r="M70" s="80"/>
    </row>
    <row r="71" spans="1:13" ht="30.4" hidden="1" x14ac:dyDescent="0.45">
      <c r="A71" s="6" t="str">
        <f>[1]NABÍDKA!B75</f>
        <v>406.</v>
      </c>
      <c r="B71" s="7" t="str">
        <f>[1]NABÍDKA!C75</f>
        <v>Nerez stůl se spodní policí</v>
      </c>
      <c r="C71" s="8" t="str">
        <f>[1]NABÍDKA!D75</f>
        <v xml:space="preserve"> - 1x spodní police
- zadní lem v=50 mm
- provedení na stavební sokl 150 mm</v>
      </c>
      <c r="D71" s="9" t="str">
        <f>[1]NABÍDKA!E75</f>
        <v>1925x800x750</v>
      </c>
      <c r="E71" s="10">
        <f>[1]NABÍDKA!H75</f>
        <v>1</v>
      </c>
      <c r="F71" s="11" t="s">
        <v>10</v>
      </c>
      <c r="G71" s="10" t="str">
        <f t="shared" si="3"/>
        <v>-</v>
      </c>
      <c r="H71" s="11" t="s">
        <v>10</v>
      </c>
      <c r="I71" s="10" t="str">
        <f t="shared" si="4"/>
        <v>-</v>
      </c>
      <c r="J71" s="12" t="s">
        <v>10</v>
      </c>
      <c r="K71" s="77" t="str">
        <f t="shared" si="5"/>
        <v>-</v>
      </c>
      <c r="L71" s="79"/>
      <c r="M71" s="80"/>
    </row>
    <row r="72" spans="1:13" ht="91.15" x14ac:dyDescent="0.45">
      <c r="A72" s="93" t="str">
        <f>[1]NABÍDKA!B76</f>
        <v>407.</v>
      </c>
      <c r="B72" s="7" t="str">
        <f>[1]NABÍDKA!C76</f>
        <v>Krouhač zeleniny - 2.kus II.ETAPA</v>
      </c>
      <c r="C72" s="8" t="str">
        <f>[1]NABÍDKA!D76</f>
        <v xml:space="preserve"> - napětí 400 V
- příkon 550 W
- počet ot/min 375
- výkon 20 - 300 porcí
- výkon krouhače až 250 kg/hod.
- krouhací hlava kovová
- motorový blok celenerezový
- váha 15 kg
- bez disků</v>
      </c>
      <c r="D72" s="9" t="str">
        <f>[1]NABÍDKA!E76</f>
        <v>350x320x590</v>
      </c>
      <c r="E72" s="10">
        <f>[1]NABÍDKA!H76</f>
        <v>1</v>
      </c>
      <c r="F72" s="11">
        <v>0.55000000000000004</v>
      </c>
      <c r="G72" s="10">
        <f t="shared" si="3"/>
        <v>0.55000000000000004</v>
      </c>
      <c r="H72" s="11" t="s">
        <v>10</v>
      </c>
      <c r="I72" s="10" t="str">
        <f t="shared" si="4"/>
        <v>-</v>
      </c>
      <c r="J72" s="12" t="s">
        <v>10</v>
      </c>
      <c r="K72" s="77" t="str">
        <f t="shared" si="5"/>
        <v>-</v>
      </c>
      <c r="L72" s="86" t="s">
        <v>23</v>
      </c>
      <c r="M72" s="88" t="s">
        <v>24</v>
      </c>
    </row>
    <row r="73" spans="1:13" ht="50.65" hidden="1" x14ac:dyDescent="0.45">
      <c r="A73" s="6" t="str">
        <f>[1]NABÍDKA!B77</f>
        <v>408.</v>
      </c>
      <c r="B73" s="7" t="str">
        <f>[1]NABÍDKA!C77</f>
        <v>Sada 6 disků ke krouhači - 2.kus II.ETAPA</v>
      </c>
      <c r="C73" s="8" t="str">
        <f>[1]NABÍDKA!D77</f>
        <v xml:space="preserve"> - plátkovač 2 mm (28063)
- plátkovač 4 mm (28004)
- strouhač 1,5 mm (28056) 
- nudličkovač 4×4 mm (28052) 
- kostičkovač 14×14×14 mm (2 disky – plátkovač + mřížka) / (28113)</v>
      </c>
      <c r="D73" s="9" t="str">
        <f>[1]NABÍDKA!E77</f>
        <v>x</v>
      </c>
      <c r="E73" s="10">
        <f>[1]NABÍDKA!H77</f>
        <v>1</v>
      </c>
      <c r="F73" s="11" t="s">
        <v>10</v>
      </c>
      <c r="G73" s="10" t="str">
        <f t="shared" si="3"/>
        <v>-</v>
      </c>
      <c r="H73" s="11" t="s">
        <v>10</v>
      </c>
      <c r="I73" s="10" t="str">
        <f t="shared" si="4"/>
        <v>-</v>
      </c>
      <c r="J73" s="12" t="s">
        <v>10</v>
      </c>
      <c r="K73" s="77" t="str">
        <f t="shared" si="5"/>
        <v>-</v>
      </c>
      <c r="L73" s="79"/>
      <c r="M73" s="80"/>
    </row>
    <row r="74" spans="1:13" ht="60.75" hidden="1" x14ac:dyDescent="0.45">
      <c r="A74" s="6" t="str">
        <f>[1]NABÍDKA!B78</f>
        <v>409.</v>
      </c>
      <c r="B74" s="7" t="str">
        <f>[1]NABÍDKA!C78</f>
        <v>Nerez stůl se spodní policí a dřezem</v>
      </c>
      <c r="C74" s="8" t="str">
        <f>[1]NABÍDKA!D78</f>
        <v xml:space="preserve"> - 1x spodní police
- vlevo dřez 500x500x250 mm, KOA
- otvor na baterii vč podlepu
- lokální prolis kolem dřez
- zadní a levý lem v=50 mm
- provedení na stavební sokl 150 mm</v>
      </c>
      <c r="D74" s="9" t="str">
        <f>[1]NABÍDKA!E78</f>
        <v>2360x800x750</v>
      </c>
      <c r="E74" s="10">
        <f>[1]NABÍDKA!H78</f>
        <v>1</v>
      </c>
      <c r="F74" s="11" t="s">
        <v>10</v>
      </c>
      <c r="G74" s="10" t="str">
        <f t="shared" si="3"/>
        <v>-</v>
      </c>
      <c r="H74" s="11" t="s">
        <v>10</v>
      </c>
      <c r="I74" s="10" t="str">
        <f t="shared" si="4"/>
        <v>-</v>
      </c>
      <c r="J74" s="12" t="s">
        <v>10</v>
      </c>
      <c r="K74" s="77" t="str">
        <f t="shared" si="5"/>
        <v>-</v>
      </c>
      <c r="L74" s="79"/>
      <c r="M74" s="80"/>
    </row>
    <row r="75" spans="1:13" ht="91.15" hidden="1" x14ac:dyDescent="0.45">
      <c r="A75" s="6" t="str">
        <f>[1]NABÍDKA!B79</f>
        <v>410.</v>
      </c>
      <c r="B75" s="7" t="str">
        <f>[1]NABÍDKA!C79</f>
        <v>Předoplachová tlaková sprcha s raménkem - stolní</v>
      </c>
      <c r="C75" s="8" t="str">
        <f>[1]NABÍDKA!D79</f>
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</c>
      <c r="D75" s="9" t="str">
        <f>[1]NABÍDKA!E79</f>
        <v>v = 1200</v>
      </c>
      <c r="E75" s="10">
        <f>[1]NABÍDKA!H79</f>
        <v>1</v>
      </c>
      <c r="F75" s="11" t="s">
        <v>10</v>
      </c>
      <c r="G75" s="10" t="str">
        <f t="shared" si="3"/>
        <v>-</v>
      </c>
      <c r="H75" s="11" t="s">
        <v>10</v>
      </c>
      <c r="I75" s="10" t="str">
        <f t="shared" si="4"/>
        <v>-</v>
      </c>
      <c r="J75" s="12" t="s">
        <v>10</v>
      </c>
      <c r="K75" s="77" t="str">
        <f t="shared" si="5"/>
        <v>-</v>
      </c>
      <c r="L75" s="79"/>
      <c r="M75" s="80"/>
    </row>
    <row r="76" spans="1:13" ht="91.15" x14ac:dyDescent="0.45">
      <c r="A76" s="93" t="str">
        <f>[1]NABÍDKA!B80</f>
        <v>411.</v>
      </c>
      <c r="B76" s="7" t="str">
        <f>[1]NABÍDKA!C80</f>
        <v>Nářezový stroj - šnekový převod</v>
      </c>
      <c r="C76" s="8" t="str">
        <f>[1]NABÍDKA!D80</f>
        <v xml:space="preserve"> - tlakový odlitek z hliníkové slitiny
- rozměr stolu: 340 x 300 mm
- řezný stůl uložen šikmo
- šnekový převod
- přídavné brusné zařízení v ceně
- speciální antiadhezní úprava nože
- motor s ventilátorem a pojistkou proti přehřátí
- vhodné pro velké provozovny
- příkon (230V): 0,4 kW</v>
      </c>
      <c r="D76" s="9" t="str">
        <f>[1]NABÍDKA!E80</f>
        <v>480 x 580 x 515</v>
      </c>
      <c r="E76" s="10">
        <f>[1]NABÍDKA!H80</f>
        <v>1</v>
      </c>
      <c r="F76" s="11">
        <v>0.4</v>
      </c>
      <c r="G76" s="10">
        <f t="shared" si="3"/>
        <v>0.4</v>
      </c>
      <c r="H76" s="11" t="s">
        <v>10</v>
      </c>
      <c r="I76" s="10" t="str">
        <f t="shared" si="4"/>
        <v>-</v>
      </c>
      <c r="J76" s="12" t="s">
        <v>10</v>
      </c>
      <c r="K76" s="77" t="str">
        <f t="shared" si="5"/>
        <v>-</v>
      </c>
      <c r="L76" s="86" t="s">
        <v>21</v>
      </c>
      <c r="M76" s="88" t="s">
        <v>22</v>
      </c>
    </row>
    <row r="77" spans="1:13" ht="60.75" hidden="1" x14ac:dyDescent="0.45">
      <c r="A77" s="6" t="str">
        <f>[1]NABÍDKA!B81</f>
        <v>412.</v>
      </c>
      <c r="B77" s="7" t="str">
        <f>[1]NABÍDKA!C81</f>
        <v xml:space="preserve">Nerez stůl se spodní policí a dřezem </v>
      </c>
      <c r="C77" s="8" t="str">
        <f>[1]NABÍDKA!D81</f>
        <v xml:space="preserve"> - 1x spodní police
- vpravo dřez 500x500x250mm, KOA
- otvor na baterii vč podlepu
- lokální prolis kolem dřezu
- zadní a pravý lem v=50 mm
- provedení na stavební sokl 150 mm</v>
      </c>
      <c r="D77" s="9" t="str">
        <f>[1]NABÍDKA!E81</f>
        <v>2300x800x750</v>
      </c>
      <c r="E77" s="10">
        <f>[1]NABÍDKA!H81</f>
        <v>1</v>
      </c>
      <c r="F77" s="11" t="s">
        <v>10</v>
      </c>
      <c r="G77" s="10" t="str">
        <f t="shared" si="3"/>
        <v>-</v>
      </c>
      <c r="H77" s="11" t="s">
        <v>10</v>
      </c>
      <c r="I77" s="10" t="str">
        <f t="shared" si="4"/>
        <v>-</v>
      </c>
      <c r="J77" s="12" t="s">
        <v>10</v>
      </c>
      <c r="K77" s="77" t="str">
        <f t="shared" si="5"/>
        <v>-</v>
      </c>
      <c r="L77" s="79"/>
      <c r="M77" s="80"/>
    </row>
    <row r="78" spans="1:13" ht="30.4" hidden="1" x14ac:dyDescent="0.45">
      <c r="A78" s="6" t="str">
        <f>[1]NABÍDKA!B82</f>
        <v>413.</v>
      </c>
      <c r="B78" s="7" t="str">
        <f>[1]NABÍDKA!C82</f>
        <v>Baterie sprchová</v>
      </c>
      <c r="C78" s="8" t="str">
        <f>[1]NABÍDKA!D82</f>
        <v xml:space="preserve"> - model stolní s pákovým ovládáním, tlakovou hadicí a vyvažovací pružinou
- v robustním provedení s odolnou kartuší CX42, včetně přívodních hadic 3/8"(d=400 mm).</v>
      </c>
      <c r="D78" s="9" t="str">
        <f>[1]NABÍDKA!E82</f>
        <v>x</v>
      </c>
      <c r="E78" s="10">
        <f>[1]NABÍDKA!H82</f>
        <v>1</v>
      </c>
      <c r="F78" s="11" t="s">
        <v>10</v>
      </c>
      <c r="G78" s="10" t="str">
        <f t="shared" si="3"/>
        <v>-</v>
      </c>
      <c r="H78" s="11" t="s">
        <v>10</v>
      </c>
      <c r="I78" s="10" t="str">
        <f t="shared" si="4"/>
        <v>-</v>
      </c>
      <c r="J78" s="12" t="s">
        <v>10</v>
      </c>
      <c r="K78" s="77" t="str">
        <f t="shared" si="5"/>
        <v>-</v>
      </c>
      <c r="L78" s="79"/>
      <c r="M78" s="80"/>
    </row>
    <row r="79" spans="1:13" ht="20.25" hidden="1" x14ac:dyDescent="0.45">
      <c r="A79" s="6" t="str">
        <f>[1]NABÍDKA!B83</f>
        <v>414.</v>
      </c>
      <c r="B79" s="7" t="str">
        <f>[1]NABÍDKA!C83</f>
        <v>Nerez police jednoetážová - ZRUŠENO</v>
      </c>
      <c r="C79" s="8" t="str">
        <f>[1]NABÍDKA!D83</f>
        <v>- 1x nerez plná police
- přestavitelné provedení</v>
      </c>
      <c r="D79" s="9" t="str">
        <f>[1]NABÍDKA!E83</f>
        <v>1170x300x350</v>
      </c>
      <c r="E79" s="10">
        <f>[1]NABÍDKA!H83</f>
        <v>0</v>
      </c>
      <c r="F79" s="11" t="s">
        <v>10</v>
      </c>
      <c r="G79" s="10" t="str">
        <f t="shared" si="3"/>
        <v>-</v>
      </c>
      <c r="H79" s="11" t="s">
        <v>10</v>
      </c>
      <c r="I79" s="10" t="str">
        <f t="shared" si="4"/>
        <v>-</v>
      </c>
      <c r="J79" s="12" t="s">
        <v>10</v>
      </c>
      <c r="K79" s="77" t="str">
        <f t="shared" si="5"/>
        <v>-</v>
      </c>
      <c r="L79" s="79"/>
      <c r="M79" s="80"/>
    </row>
    <row r="80" spans="1:13" ht="20.25" hidden="1" x14ac:dyDescent="0.45">
      <c r="A80" s="6" t="str">
        <f>[1]NABÍDKA!B84</f>
        <v>415.</v>
      </c>
      <c r="B80" s="7" t="str">
        <f>[1]NABÍDKA!C84</f>
        <v>Regál nerez 5x police</v>
      </c>
      <c r="C80" s="8" t="str">
        <f>[1]NABÍDKA!D84</f>
        <v xml:space="preserve"> - 5x pevná police
- provedení na stavební sokl 150 mm</v>
      </c>
      <c r="D80" s="9" t="str">
        <f>[1]NABÍDKA!E84</f>
        <v>1700x700x1650</v>
      </c>
      <c r="E80" s="10">
        <f>[1]NABÍDKA!H84</f>
        <v>1</v>
      </c>
      <c r="F80" s="11" t="s">
        <v>10</v>
      </c>
      <c r="G80" s="10" t="str">
        <f t="shared" si="3"/>
        <v>-</v>
      </c>
      <c r="H80" s="11" t="s">
        <v>10</v>
      </c>
      <c r="I80" s="10" t="str">
        <f t="shared" si="4"/>
        <v>-</v>
      </c>
      <c r="J80" s="12" t="s">
        <v>10</v>
      </c>
      <c r="K80" s="77" t="str">
        <f t="shared" si="5"/>
        <v>-</v>
      </c>
      <c r="L80" s="79"/>
      <c r="M80" s="80"/>
    </row>
    <row r="81" spans="1:13" ht="141.75" x14ac:dyDescent="0.45">
      <c r="A81" s="93" t="str">
        <f>[1]NABÍDKA!B85</f>
        <v>416.</v>
      </c>
      <c r="B81" s="7" t="str">
        <f>[1]NABÍDKA!C85</f>
        <v>Mrazící skříň, 570 litrů, nerez opláštění</v>
      </c>
      <c r="C81" s="8" t="str">
        <f>[1]NABÍDKA!D85</f>
        <v xml:space="preserve"> - Čistý objem: 570 l
- Hrubý objem: 605 l
- Provedení: nerez opláštění
- Systém chlazení v mrazící části: statický
- Způsob odmrazováníi: automatické
- Počet pevných roštů: 6
- Typ ovládání: elektronické
- Ukazatel teploty: vnější digitalní
- Teplotní rozsah v mrazící části: -10 °C až -22 °C (při okolní teplotě max. +32 °C)
- Rukojeť: madlo
- Snadno vyměnitelné těsnění
- Zámek: ano
- Příkon (230 V): 0,13 kW </v>
      </c>
      <c r="D81" s="9" t="str">
        <f>[1]NABÍDKA!E85</f>
        <v>775x735x1870</v>
      </c>
      <c r="E81" s="10">
        <f>[1]NABÍDKA!H85</f>
        <v>1</v>
      </c>
      <c r="F81" s="11">
        <v>0.13</v>
      </c>
      <c r="G81" s="10">
        <f t="shared" si="3"/>
        <v>0.13</v>
      </c>
      <c r="H81" s="11" t="s">
        <v>10</v>
      </c>
      <c r="I81" s="10" t="str">
        <f t="shared" si="4"/>
        <v>-</v>
      </c>
      <c r="J81" s="12" t="s">
        <v>10</v>
      </c>
      <c r="K81" s="77" t="str">
        <f t="shared" si="5"/>
        <v>-</v>
      </c>
      <c r="L81" s="86" t="s">
        <v>21</v>
      </c>
      <c r="M81" s="88" t="s">
        <v>22</v>
      </c>
    </row>
    <row r="82" spans="1:13" ht="141.75" x14ac:dyDescent="0.45">
      <c r="A82" s="93" t="str">
        <f>[1]NABÍDKA!B86</f>
        <v>417.</v>
      </c>
      <c r="B82" s="7" t="str">
        <f>[1]NABÍDKA!C86</f>
        <v>Chladící skříň, 570 litrů, nerez opláštění</v>
      </c>
      <c r="C82" s="8" t="str">
        <f>[1]NABÍDKA!D86</f>
        <v xml:space="preserve"> - Čistý objem: 570 l
- Hrubý objem: 605 l
- Provedení: nerez opláštění
- Systém chlazení v chladící části: ventilovaný
- Způsob odmrazováníi: automatické
- Počet nastavitelných roštů: 4
- Typ ovládání: elektronické
- Ukazatel teploty: vnější digitalní
- Teplotní rozsah v mrazící části: -2 °C až +10 °C (při okolní teplotě max. +32 °C)
- Rukojeť: madlo
- Snadno vyměnitelné těsnění
- Zámek: ano
- Příkon (230 V): 0,13 kW </v>
      </c>
      <c r="D82" s="9" t="str">
        <f>[1]NABÍDKA!E86</f>
        <v>775x735x1870</v>
      </c>
      <c r="E82" s="10">
        <f>[1]NABÍDKA!H86</f>
        <v>2</v>
      </c>
      <c r="F82" s="11">
        <v>0.13</v>
      </c>
      <c r="G82" s="10">
        <f t="shared" si="3"/>
        <v>0.26</v>
      </c>
      <c r="H82" s="11" t="s">
        <v>10</v>
      </c>
      <c r="I82" s="10" t="str">
        <f t="shared" si="4"/>
        <v>-</v>
      </c>
      <c r="J82" s="12" t="s">
        <v>10</v>
      </c>
      <c r="K82" s="77" t="str">
        <f t="shared" si="5"/>
        <v>-</v>
      </c>
      <c r="L82" s="86" t="s">
        <v>21</v>
      </c>
      <c r="M82" s="88" t="s">
        <v>22</v>
      </c>
    </row>
    <row r="83" spans="1:13" ht="40.5" x14ac:dyDescent="0.45">
      <c r="A83" s="93" t="str">
        <f>[1]NABÍDKA!B88</f>
        <v>419.</v>
      </c>
      <c r="B83" s="7" t="str">
        <f>[1]NABÍDKA!C88</f>
        <v>Vestavný sklokeramický vařič, 2x zóna</v>
      </c>
      <c r="C83" s="8" t="str">
        <f>[1]NABÍDKA!D88</f>
        <v xml:space="preserve"> - 2x sklokeramická zóna 270 mm á 4 kW, 4x cívka kruhová
- rozměr ceranového skla 350x650x6 mm
- vestavný model BEZ nerez rámečku
- příkon (400 V): 8 kW</v>
      </c>
      <c r="D83" s="9" t="str">
        <f>[1]NABÍDKA!E88</f>
        <v>350x650x6</v>
      </c>
      <c r="E83" s="10">
        <f>[1]NABÍDKA!H88</f>
        <v>1</v>
      </c>
      <c r="F83" s="11" t="s">
        <v>10</v>
      </c>
      <c r="G83" s="10" t="str">
        <f t="shared" si="3"/>
        <v>-</v>
      </c>
      <c r="H83" s="11">
        <v>8</v>
      </c>
      <c r="I83" s="10">
        <f t="shared" si="4"/>
        <v>8</v>
      </c>
      <c r="J83" s="12" t="s">
        <v>10</v>
      </c>
      <c r="K83" s="77" t="str">
        <f t="shared" si="5"/>
        <v>-</v>
      </c>
      <c r="L83" s="86" t="s">
        <v>23</v>
      </c>
      <c r="M83" s="88" t="s">
        <v>24</v>
      </c>
    </row>
    <row r="84" spans="1:13" hidden="1" x14ac:dyDescent="0.45">
      <c r="A84" s="3"/>
      <c r="B84" s="4"/>
      <c r="C84" s="106" t="str">
        <f>[1]NABÍDKA!D90</f>
        <v>500. - MYTÍ PROVOZNÍHO NÁDOBÍ</v>
      </c>
      <c r="D84" s="106"/>
      <c r="E84" s="106"/>
      <c r="F84" s="4"/>
      <c r="G84" s="4"/>
      <c r="H84" s="4"/>
      <c r="I84" s="4"/>
      <c r="J84" s="4"/>
      <c r="K84" s="4"/>
      <c r="L84" s="79"/>
      <c r="M84" s="80"/>
    </row>
    <row r="85" spans="1:13" ht="60.75" hidden="1" x14ac:dyDescent="0.45">
      <c r="A85" s="6" t="str">
        <f>[1]NABÍDKA!B91</f>
        <v>501.</v>
      </c>
      <c r="B85" s="7" t="str">
        <f>[1]NABÍDKA!C91</f>
        <v>Nerez výlevka v kombinaci s umyvadlem</v>
      </c>
      <c r="C85" s="8" t="str">
        <f>[1]NABÍDKA!D91</f>
        <v xml:space="preserve"> - hloubka 800 mm
- odpad DN70 mm
- 1x baterie s loketním ovládáním
- 1x baterie pro napouštění vody
- zadní a levý zvýšený lem, v=150 mm
- provedení na stavební sokl 150 mm</v>
      </c>
      <c r="D85" s="9" t="str">
        <f>[1]NABÍDKA!E91</f>
        <v>500x800x750</v>
      </c>
      <c r="E85" s="10">
        <f>[1]NABÍDKA!H91</f>
        <v>1</v>
      </c>
      <c r="F85" s="11" t="s">
        <v>10</v>
      </c>
      <c r="G85" s="10" t="str">
        <f t="shared" si="3"/>
        <v>-</v>
      </c>
      <c r="H85" s="11" t="s">
        <v>10</v>
      </c>
      <c r="I85" s="10" t="str">
        <f t="shared" si="4"/>
        <v>-</v>
      </c>
      <c r="J85" s="12" t="s">
        <v>10</v>
      </c>
      <c r="K85" s="77" t="str">
        <f t="shared" si="5"/>
        <v>-</v>
      </c>
      <c r="L85" s="79"/>
      <c r="M85" s="80"/>
    </row>
    <row r="86" spans="1:13" ht="91.15" hidden="1" x14ac:dyDescent="0.45">
      <c r="A86" s="6" t="str">
        <f>[1]NABÍDKA!B92</f>
        <v>502.</v>
      </c>
      <c r="B86" s="7" t="str">
        <f>[1]NABÍDKA!C92</f>
        <v>Nerez snížená vana na předmývání provozního nádobí</v>
      </c>
      <c r="C86" s="8" t="str">
        <f>[1]NABÍDKA!D92</f>
        <v xml:space="preserve"> - 1x spodní police
- prolomená pracovní deska
- na středu dřez 1100x600x300 mm, KOA
- na dřezem nerez mříž na provozní nádobí
- součástí stolu 3x GN 1/1 hl 200 mm pefrorovaná na sběr zbytků 
- v dřezu rám na GN pro zvýšení gastronádob
- vpravo přetažená deska a prostor na koš
- zadní výšený lem v=250 mm
- provedení na stavební sokl 150 mm</v>
      </c>
      <c r="D86" s="9" t="str">
        <f>[1]NABÍDKA!E92</f>
        <v>1800x800x650</v>
      </c>
      <c r="E86" s="10">
        <f>[1]NABÍDKA!H92</f>
        <v>1</v>
      </c>
      <c r="F86" s="11" t="s">
        <v>10</v>
      </c>
      <c r="G86" s="10" t="str">
        <f t="shared" si="3"/>
        <v>-</v>
      </c>
      <c r="H86" s="11" t="s">
        <v>10</v>
      </c>
      <c r="I86" s="10" t="str">
        <f t="shared" si="4"/>
        <v>-</v>
      </c>
      <c r="J86" s="12" t="s">
        <v>10</v>
      </c>
      <c r="K86" s="77" t="str">
        <f t="shared" si="5"/>
        <v>-</v>
      </c>
      <c r="L86" s="79"/>
      <c r="M86" s="80"/>
    </row>
    <row r="87" spans="1:13" ht="40.5" hidden="1" x14ac:dyDescent="0.45">
      <c r="A87" s="6" t="str">
        <f>[1]NABÍDKA!B93</f>
        <v>503.</v>
      </c>
      <c r="B87" s="7" t="str">
        <f>[1]NABÍDKA!C93</f>
        <v>Cívka s hadicí a tlakovou pistolí</v>
      </c>
      <c r="C87" s="8" t="str">
        <f>[1]NABÍDKA!D93</f>
        <v xml:space="preserve"> - plastové provedení navijáku
- uchycení na stěnu
- vč. hadice 10 m a tlak. pistole
- automatické navíjení hadice</v>
      </c>
      <c r="D87" s="9" t="str">
        <f>[1]NABÍDKA!E93</f>
        <v>x</v>
      </c>
      <c r="E87" s="10">
        <f>[1]NABÍDKA!H93</f>
        <v>1</v>
      </c>
      <c r="F87" s="11" t="s">
        <v>10</v>
      </c>
      <c r="G87" s="10" t="str">
        <f t="shared" si="3"/>
        <v>-</v>
      </c>
      <c r="H87" s="11" t="s">
        <v>10</v>
      </c>
      <c r="I87" s="10" t="str">
        <f t="shared" si="4"/>
        <v>-</v>
      </c>
      <c r="J87" s="12" t="s">
        <v>10</v>
      </c>
      <c r="K87" s="77" t="str">
        <f t="shared" si="5"/>
        <v>-</v>
      </c>
      <c r="L87" s="79"/>
      <c r="M87" s="80"/>
    </row>
    <row r="88" spans="1:13" ht="20.25" hidden="1" x14ac:dyDescent="0.45">
      <c r="A88" s="6" t="str">
        <f>[1]NABÍDKA!B94</f>
        <v>504.</v>
      </c>
      <c r="B88" s="7" t="str">
        <f>[1]NABÍDKA!C94</f>
        <v>Nádoba na odpadky nerez - 50 ltr.</v>
      </c>
      <c r="C88" s="8" t="str">
        <f>[1]NABÍDKA!D94</f>
        <v xml:space="preserve"> -pojízdné provedení
- včetně poklopu</v>
      </c>
      <c r="D88" s="9" t="str">
        <f>[1]NABÍDKA!E94</f>
        <v>D380x615</v>
      </c>
      <c r="E88" s="10">
        <f>[1]NABÍDKA!H94</f>
        <v>1</v>
      </c>
      <c r="F88" s="11" t="s">
        <v>10</v>
      </c>
      <c r="G88" s="10" t="str">
        <f t="shared" si="3"/>
        <v>-</v>
      </c>
      <c r="H88" s="11" t="s">
        <v>10</v>
      </c>
      <c r="I88" s="10" t="str">
        <f t="shared" si="4"/>
        <v>-</v>
      </c>
      <c r="J88" s="12" t="s">
        <v>10</v>
      </c>
      <c r="K88" s="77" t="str">
        <f t="shared" si="5"/>
        <v>-</v>
      </c>
      <c r="L88" s="79"/>
      <c r="M88" s="80"/>
    </row>
    <row r="89" spans="1:13" ht="70.900000000000006" hidden="1" x14ac:dyDescent="0.45">
      <c r="A89" s="6" t="str">
        <f>[1]NABÍDKA!B95</f>
        <v>505.</v>
      </c>
      <c r="B89" s="7" t="str">
        <f>[1]NABÍDKA!C95</f>
        <v>Nerez mycí stůl se spodní policí, 2x dřez</v>
      </c>
      <c r="C89" s="8" t="str">
        <f>[1]NABÍDKA!D95</f>
        <v xml:space="preserve"> - 1x spodní police
- prolomená deska
- 2x dřez 700x500x300mm, KOA
- 2x otvor na baterii vč podlepu
- kapotáž dřezů
- zadní zvýšený lem v=150 mm
- provedení na stavební sokl 150 mm</v>
      </c>
      <c r="D89" s="9" t="str">
        <f>[1]NABÍDKA!E95</f>
        <v>1800x800x750</v>
      </c>
      <c r="E89" s="10">
        <f>[1]NABÍDKA!H95</f>
        <v>1</v>
      </c>
      <c r="F89" s="11" t="s">
        <v>10</v>
      </c>
      <c r="G89" s="10" t="str">
        <f t="shared" si="3"/>
        <v>-</v>
      </c>
      <c r="H89" s="11" t="s">
        <v>10</v>
      </c>
      <c r="I89" s="10" t="str">
        <f t="shared" si="4"/>
        <v>-</v>
      </c>
      <c r="J89" s="12" t="s">
        <v>10</v>
      </c>
      <c r="K89" s="77" t="str">
        <f t="shared" si="5"/>
        <v>-</v>
      </c>
      <c r="L89" s="79"/>
      <c r="M89" s="80"/>
    </row>
    <row r="90" spans="1:13" ht="91.15" hidden="1" x14ac:dyDescent="0.45">
      <c r="A90" s="6" t="str">
        <f>[1]NABÍDKA!B96</f>
        <v>506.</v>
      </c>
      <c r="B90" s="7" t="str">
        <f>[1]NABÍDKA!C96</f>
        <v>Předoplachová tlaková sprcha s raménkem - stolní</v>
      </c>
      <c r="C90" s="8" t="str">
        <f>[1]NABÍDKA!D96</f>
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</c>
      <c r="D90" s="9" t="str">
        <f>[1]NABÍDKA!E96</f>
        <v>v = 1200</v>
      </c>
      <c r="E90" s="10">
        <f>[1]NABÍDKA!H96</f>
        <v>2</v>
      </c>
      <c r="F90" s="11" t="s">
        <v>10</v>
      </c>
      <c r="G90" s="10" t="str">
        <f t="shared" si="3"/>
        <v>-</v>
      </c>
      <c r="H90" s="11" t="s">
        <v>10</v>
      </c>
      <c r="I90" s="10" t="str">
        <f t="shared" si="4"/>
        <v>-</v>
      </c>
      <c r="J90" s="12" t="s">
        <v>10</v>
      </c>
      <c r="K90" s="77" t="str">
        <f t="shared" si="5"/>
        <v>-</v>
      </c>
      <c r="L90" s="79"/>
      <c r="M90" s="80"/>
    </row>
    <row r="91" spans="1:13" ht="293.64999999999998" x14ac:dyDescent="0.45">
      <c r="A91" s="93" t="str">
        <f>[1]NABÍDKA!B97</f>
        <v>507.</v>
      </c>
      <c r="B91" s="7" t="str">
        <f>[1]NABÍDKA!C97</f>
        <v>Myčka provozního nádobí</v>
      </c>
      <c r="C91" s="8" t="str">
        <f>[1]NABÍDKA!D97</f>
        <v xml:space="preserve"> - 3 mycí programy
- mycí výkon: 40/24/12 košů/hod - univerzální program
- mycí výkon: 64/42/23 košů/hod - univerzální krátký program
- dávkovač mycího i oprachového prostředku
- vysoce výkonný mycí systém 
- software specifický pro cílové skupiny
- předoplach studenou vodou
- odklopitelné dveře a koš sklápěný nahoru
- uživatelsky přátelská dotyková obrazovka
- možnost použít řešení vozíku na koše
- systém zpětného získávání tepla 
- vlhká vodní pára ohřívá zpětně ohřívá přitékající vodu, pára současně kondenzuje ve výměníku tepla - značná úspora energie a zlepšení klima v místnosti (pára už neuniká do kuchyně)
- pohotovostní režim se snižováním teploty bojleru pro úsporu energie
- systém pro rozpouštění zaschlého a připečeného znečištění - 3 dávkovač
- obsah nádrže: 138 l
- spotřeba oplachové vody na mycí cyklus: 7 l
- teplota nádrže: 60 °C
- oplachová teplota: 85 °C
- vnitřní rozměry koše: 1305x672 mm
- cirkulační čerpadlo: 2x 2,5 kW
- ohřev nádrže: 5 kW
- ohřev bojleru: 10,2 kW
- max. teplota přívodní vody: 60 °C
- potřebný průtočný tlak vody: 1 bar
- třída ochrany: IPX5
- hmotnost: 350 kg
- příkon (400 V): 17,4 kW</v>
      </c>
      <c r="D91" s="9" t="str">
        <f>[1]NABÍDKA!E97</f>
        <v>1468x870/1375x2070/2240</v>
      </c>
      <c r="E91" s="10">
        <f>[1]NABÍDKA!H97</f>
        <v>1</v>
      </c>
      <c r="F91" s="11" t="s">
        <v>10</v>
      </c>
      <c r="G91" s="10" t="str">
        <f t="shared" si="3"/>
        <v>-</v>
      </c>
      <c r="H91" s="11">
        <v>17.399999999999999</v>
      </c>
      <c r="I91" s="10">
        <f t="shared" si="4"/>
        <v>17.399999999999999</v>
      </c>
      <c r="J91" s="12" t="s">
        <v>10</v>
      </c>
      <c r="K91" s="77" t="str">
        <f t="shared" si="5"/>
        <v>-</v>
      </c>
      <c r="L91" s="86" t="s">
        <v>25</v>
      </c>
      <c r="M91" s="88" t="s">
        <v>26</v>
      </c>
    </row>
    <row r="92" spans="1:13" ht="20.25" hidden="1" x14ac:dyDescent="0.45">
      <c r="A92" s="6" t="str">
        <f>[1]NABÍDKA!B98</f>
        <v>508.</v>
      </c>
      <c r="B92" s="7" t="str">
        <f>[1]NABÍDKA!C98</f>
        <v>Regál nerez 4x police - STÁVAJÍCÍ ZAŘÍZENÍ</v>
      </c>
      <c r="C92" s="8" t="str">
        <f>[1]NABÍDKA!D98</f>
        <v xml:space="preserve"> - 4x pevná police
- provedení na nožičkách</v>
      </c>
      <c r="D92" s="9" t="str">
        <f>[1]NABÍDKA!E98</f>
        <v>1140x600x1800</v>
      </c>
      <c r="E92" s="10">
        <f>[1]NABÍDKA!H98</f>
        <v>0</v>
      </c>
      <c r="F92" s="11" t="s">
        <v>10</v>
      </c>
      <c r="G92" s="10" t="str">
        <f t="shared" si="3"/>
        <v>-</v>
      </c>
      <c r="H92" s="11" t="s">
        <v>10</v>
      </c>
      <c r="I92" s="10" t="str">
        <f t="shared" si="4"/>
        <v>-</v>
      </c>
      <c r="J92" s="12" t="s">
        <v>10</v>
      </c>
      <c r="K92" s="77" t="str">
        <f t="shared" si="5"/>
        <v>-</v>
      </c>
      <c r="L92" s="79"/>
      <c r="M92" s="80"/>
    </row>
    <row r="93" spans="1:13" hidden="1" x14ac:dyDescent="0.45">
      <c r="A93" s="3"/>
      <c r="B93" s="4"/>
      <c r="C93" s="106" t="str">
        <f>[1]NABÍDKA!D99</f>
        <v>600. - SKLAD INVENTÁŘE</v>
      </c>
      <c r="D93" s="106"/>
      <c r="E93" s="106"/>
      <c r="F93" s="4"/>
      <c r="G93" s="4"/>
      <c r="H93" s="4"/>
      <c r="I93" s="4"/>
      <c r="J93" s="4"/>
      <c r="K93" s="4"/>
      <c r="L93" s="79"/>
      <c r="M93" s="80"/>
    </row>
    <row r="94" spans="1:13" hidden="1" x14ac:dyDescent="0.45">
      <c r="A94" s="3"/>
      <c r="B94" s="4"/>
      <c r="C94" s="106" t="str">
        <f>[1]NABÍDKA!D105</f>
        <v>700. - VARNA / SKLADY</v>
      </c>
      <c r="D94" s="106"/>
      <c r="E94" s="106"/>
      <c r="F94" s="4"/>
      <c r="G94" s="4"/>
      <c r="H94" s="4"/>
      <c r="I94" s="4"/>
      <c r="J94" s="4"/>
      <c r="K94" s="4"/>
      <c r="L94" s="79"/>
      <c r="M94" s="80"/>
    </row>
    <row r="95" spans="1:13" ht="70.900000000000006" hidden="1" x14ac:dyDescent="0.45">
      <c r="A95" s="6" t="str">
        <f>[1]NABÍDKA!B106</f>
        <v>701.</v>
      </c>
      <c r="B95" s="7" t="str">
        <f>[1]NABÍDKA!C106</f>
        <v>Nerez stůl se spodní policí a dřezem</v>
      </c>
      <c r="C95" s="8" t="str">
        <f>[1]NABÍDKA!D106</f>
        <v xml:space="preserve"> - vlevo dřez 450x450x250 mm, KOA
- 1x otvor na baterii vč podlepu
- lokální prolis kolem dřezu 
- dále výkus desky dle dispozice na sloup cca 400x300 mm
- 1x roh desky R25
- zadní lem, v=50 mm a 3D lem kolem sloupu
- provedení na stavební sokl 150 mm</v>
      </c>
      <c r="D95" s="9" t="str">
        <f>[1]NABÍDKA!E106</f>
        <v>2690x800x750</v>
      </c>
      <c r="E95" s="10">
        <f>[1]NABÍDKA!H106</f>
        <v>1</v>
      </c>
      <c r="F95" s="11">
        <v>0.5</v>
      </c>
      <c r="G95" s="10">
        <f t="shared" si="3"/>
        <v>0.5</v>
      </c>
      <c r="H95" s="11" t="s">
        <v>10</v>
      </c>
      <c r="I95" s="10" t="str">
        <f t="shared" si="4"/>
        <v>-</v>
      </c>
      <c r="J95" s="12" t="s">
        <v>10</v>
      </c>
      <c r="K95" s="77" t="str">
        <f t="shared" si="5"/>
        <v>-</v>
      </c>
      <c r="L95" s="79"/>
      <c r="M95" s="80"/>
    </row>
    <row r="96" spans="1:13" ht="81" x14ac:dyDescent="0.45">
      <c r="A96" s="93" t="str">
        <f>[1]NABÍDKA!B109</f>
        <v>704.</v>
      </c>
      <c r="B96" s="7" t="str">
        <f>[1]NABÍDKA!C109</f>
        <v>Stolní váha kalibrovaná 10/20 kg</v>
      </c>
      <c r="C96" s="8" t="str">
        <f>[1]NABÍDKA!D109</f>
        <v xml:space="preserve"> - vážní plocha z nerezu o rozměrech 23x19cm
- ES ověření. 
- součástí napájecí adaptér AC 230V. 
- možno použít také napájení 6x monočlánek D 1,5V 
- hmotnost váhy 2,8kg. 
- tárování, nulování
- váživost 10/20kg
- příkon váhy:  0,25W</v>
      </c>
      <c r="D96" s="9" t="str">
        <f>[1]NABÍDKA!E109</f>
        <v>260x287x137</v>
      </c>
      <c r="E96" s="10">
        <f>[1]NABÍDKA!H109</f>
        <v>1</v>
      </c>
      <c r="F96" s="11">
        <v>0.25</v>
      </c>
      <c r="G96" s="10">
        <f t="shared" si="3"/>
        <v>0.25</v>
      </c>
      <c r="H96" s="11" t="s">
        <v>10</v>
      </c>
      <c r="I96" s="10" t="str">
        <f t="shared" si="4"/>
        <v>-</v>
      </c>
      <c r="J96" s="12" t="s">
        <v>10</v>
      </c>
      <c r="K96" s="77" t="str">
        <f t="shared" si="5"/>
        <v>-</v>
      </c>
      <c r="L96" s="86" t="s">
        <v>21</v>
      </c>
      <c r="M96" s="88" t="s">
        <v>22</v>
      </c>
    </row>
    <row r="97" spans="1:13" ht="30.4" x14ac:dyDescent="0.45">
      <c r="A97" s="93" t="str">
        <f>[1]NABÍDKA!B111</f>
        <v>706.</v>
      </c>
      <c r="B97" s="7" t="str">
        <f>[1]NABÍDKA!C111</f>
        <v>El. Konvektomat, 10xGN1/1, 20xGN1/2, bojlerový vývin páry - STÁVAJÍCÍ ZAŘÍZENÍ</v>
      </c>
      <c r="C97" s="8" t="str">
        <f>[1]NABÍDKA!D111</f>
        <v xml:space="preserve"> - příkon (400V): cca 11 kW</v>
      </c>
      <c r="D97" s="9" t="str">
        <f>[1]NABÍDKA!E111</f>
        <v>x</v>
      </c>
      <c r="E97" s="10">
        <f>[1]NABÍDKA!H111</f>
        <v>1</v>
      </c>
      <c r="F97" s="11" t="s">
        <v>10</v>
      </c>
      <c r="G97" s="10" t="str">
        <f t="shared" si="3"/>
        <v>-</v>
      </c>
      <c r="H97" s="11">
        <v>11</v>
      </c>
      <c r="I97" s="10">
        <f t="shared" si="4"/>
        <v>11</v>
      </c>
      <c r="J97" s="12" t="s">
        <v>10</v>
      </c>
      <c r="K97" s="77" t="str">
        <f t="shared" si="5"/>
        <v>-</v>
      </c>
      <c r="L97" s="86" t="s">
        <v>27</v>
      </c>
      <c r="M97" s="88" t="s">
        <v>28</v>
      </c>
    </row>
    <row r="98" spans="1:13" ht="30.4" hidden="1" x14ac:dyDescent="0.45">
      <c r="A98" s="6" t="str">
        <f>[1]NABÍDKA!B112</f>
        <v>707.</v>
      </c>
      <c r="B98" s="7" t="str">
        <f>[1]NABÍDKA!C112</f>
        <v>Nerez podestavba se vsuny pod konvektomat 101</v>
      </c>
      <c r="C98" s="8" t="str">
        <f>[1]NABÍDKA!D112</f>
        <v xml:space="preserve"> - příprava pro usazení konvektomatu 101
- ve spodní části 2x řada vsunů na GN 1/1
- provedení na nohách</v>
      </c>
      <c r="D98" s="9" t="str">
        <f>[1]NABÍDKA!E112</f>
        <v>dle konvektomatu</v>
      </c>
      <c r="E98" s="10">
        <f>[1]NABÍDKA!H112</f>
        <v>3</v>
      </c>
      <c r="F98" s="11" t="s">
        <v>10</v>
      </c>
      <c r="G98" s="10" t="str">
        <f t="shared" si="3"/>
        <v>-</v>
      </c>
      <c r="H98" s="11" t="s">
        <v>10</v>
      </c>
      <c r="I98" s="10" t="str">
        <f t="shared" si="4"/>
        <v>-</v>
      </c>
      <c r="J98" s="12" t="s">
        <v>10</v>
      </c>
      <c r="K98" s="77" t="str">
        <f t="shared" si="5"/>
        <v>-</v>
      </c>
      <c r="L98" s="79"/>
      <c r="M98" s="80"/>
    </row>
    <row r="99" spans="1:13" ht="20.25" hidden="1" x14ac:dyDescent="0.45">
      <c r="A99" s="6" t="str">
        <f>[1]NABÍDKA!B113</f>
        <v>708.</v>
      </c>
      <c r="B99" s="7" t="str">
        <f>[1]NABÍDKA!C113</f>
        <v>Regál nerez 4x police - STÁVAJÍCÍ ZAŘÍZENÍ</v>
      </c>
      <c r="C99" s="8" t="str">
        <f>[1]NABÍDKA!D113</f>
        <v xml:space="preserve"> - 4x pevná police
- provedení na nožičkách</v>
      </c>
      <c r="D99" s="9" t="str">
        <f>[1]NABÍDKA!E113</f>
        <v>1650x700x1800</v>
      </c>
      <c r="E99" s="10">
        <f>[1]NABÍDKA!H113</f>
        <v>0</v>
      </c>
      <c r="F99" s="11" t="s">
        <v>10</v>
      </c>
      <c r="G99" s="10" t="str">
        <f t="shared" si="3"/>
        <v>-</v>
      </c>
      <c r="H99" s="11" t="s">
        <v>10</v>
      </c>
      <c r="I99" s="10" t="str">
        <f t="shared" si="4"/>
        <v>-</v>
      </c>
      <c r="J99" s="12" t="s">
        <v>10</v>
      </c>
      <c r="K99" s="77" t="str">
        <f t="shared" si="5"/>
        <v>-</v>
      </c>
      <c r="L99" s="79"/>
      <c r="M99" s="80"/>
    </row>
    <row r="100" spans="1:13" ht="20.25" hidden="1" x14ac:dyDescent="0.45">
      <c r="A100" s="6" t="str">
        <f>[1]NABÍDKA!B114</f>
        <v>709.</v>
      </c>
      <c r="B100" s="7" t="str">
        <f>[1]NABÍDKA!C114</f>
        <v>Regál nerez 4x police - STÁVAJÍCÍ ZAŘÍZENÍ</v>
      </c>
      <c r="C100" s="8" t="str">
        <f>[1]NABÍDKA!D114</f>
        <v xml:space="preserve"> - 4x pevná police
- provedení na nožičkách</v>
      </c>
      <c r="D100" s="9" t="str">
        <f>[1]NABÍDKA!E114</f>
        <v>2075x700x1800</v>
      </c>
      <c r="E100" s="10">
        <f>[1]NABÍDKA!H114</f>
        <v>0</v>
      </c>
      <c r="F100" s="11" t="s">
        <v>10</v>
      </c>
      <c r="G100" s="10" t="str">
        <f t="shared" si="3"/>
        <v>-</v>
      </c>
      <c r="H100" s="11" t="s">
        <v>10</v>
      </c>
      <c r="I100" s="10" t="str">
        <f t="shared" si="4"/>
        <v>-</v>
      </c>
      <c r="J100" s="12" t="s">
        <v>10</v>
      </c>
      <c r="K100" s="77" t="str">
        <f t="shared" si="5"/>
        <v>-</v>
      </c>
      <c r="L100" s="79"/>
      <c r="M100" s="80"/>
    </row>
    <row r="101" spans="1:13" ht="151.9" x14ac:dyDescent="0.45">
      <c r="A101" s="93" t="str">
        <f>[1]NABÍDKA!B115</f>
        <v>710.</v>
      </c>
      <c r="B101" s="7" t="str">
        <f>[1]NABÍDKA!C115</f>
        <v>Kráječ knedlíků a chleba - II.ETAPA</v>
      </c>
      <c r="C101" s="8" t="str">
        <f>[1]NABÍDKA!D115</f>
        <v xml:space="preserve"> - kontinuální kráječka chlebů, toustových chlebů a vek 
- výkon: 500-1000 ks/ hod
- max. rozměr bochníku 440 x 250 x 140
- vstupní výška 900 mm
- síla řezu standardní: 9, 10, 11, 12.5, 14 mm
- hmotnost: 250 kg
- zařízení je vybaveno zásobníkem a transportním pásem, s regulací rychlosti potenciometrem umístěným na přední straně zařízení
- produkt ze zásobníku klouže na pás a je tlačen směrem ke krájecím nožům, proto může být krájeno více chlebů za sebou
- rám stroje je potažen 5 mm ocelí
- rám pro uchycení nožů je z nerezové oceli
- délku zásobníku je možno upravit 
- zařízení je vhodné pro průmyslové provozy
- příkon (400V): 2 kW</v>
      </c>
      <c r="D101" s="9" t="str">
        <f>[1]NABÍDKA!E115</f>
        <v>650x2100x1350</v>
      </c>
      <c r="E101" s="10">
        <f>[1]NABÍDKA!H115</f>
        <v>0</v>
      </c>
      <c r="F101" s="11" t="s">
        <v>10</v>
      </c>
      <c r="G101" s="10" t="str">
        <f t="shared" si="3"/>
        <v>-</v>
      </c>
      <c r="H101" s="11">
        <v>2</v>
      </c>
      <c r="I101" s="10">
        <f t="shared" si="4"/>
        <v>0</v>
      </c>
      <c r="J101" s="12" t="s">
        <v>10</v>
      </c>
      <c r="K101" s="77" t="str">
        <f t="shared" si="5"/>
        <v>-</v>
      </c>
      <c r="L101" s="86" t="s">
        <v>23</v>
      </c>
      <c r="M101" s="88" t="s">
        <v>24</v>
      </c>
    </row>
    <row r="102" spans="1:13" ht="384.75" x14ac:dyDescent="0.45">
      <c r="A102" s="93" t="str">
        <f>[1]NABÍDKA!B119</f>
        <v>714.</v>
      </c>
      <c r="B102" s="7" t="str">
        <f>[1]NABÍDKA!C119</f>
        <v>Nízkoprofilová můstková váha pro příjem nebo expedici zboží s vážním indikátorem</v>
      </c>
      <c r="C102" s="8" t="str">
        <f>[1]NABÍDKA!D119</f>
        <v xml:space="preserve"> - podlahové nízkoprofilové můstkové váhy do 150 kg s velmi malou stavební výškou vážní plochy od podlahy a to pouhých 6 cm
- lakovaná konstrukce s odklopnou vážní deskou o rozměru 500x500 mm
- používají se jako kontrolní váha ve skladech, příjmová a expediční váha, nebo při výrobním procesu.
Technická data můstku:
- váživost (kg): 150
- cílek - přesnost (g): 50
- rozměr vážní plochy (mm): 500x500
- provedení vážní plochy: lakovaný plech
- provedení konstrukce: lak
- provedení (materiál): lakovaná ocel
- prostředí: suché; prašné
- provozní teplota: -10°C » +40°C
- umístění: na podlahu, stolek, do podlahy
- krytí snímače: IP-67
- hmotnost včetně obalu (kg): 22
Technická data indikátoru:
- NETTO / BRUTTO nebo lb / kg konverze
- +/- Kontrolní vážení
- Procentní vážení
- Schválený přenos hmotnosti do počítače / PLC nebo zařízení pro záznam dat na MMC / USB (s možností Alibi paměti ALMEM)
- Počítání (max. Rozlišení 1.500.000 dílků)
- Hold a Peak
- Ruční zadání Táry
- Kopie tisku 1,2,3
- provoz na 4x AA baterie až 40 hodin
- Displej: Podsvícený 6.místný LCD velikosti 25mm s vysokým kontrastem, ikony pro indikaci aktivních funkcí
Napájení váhy: AC 230V/DC 12V
Provedení (materiál): plast
Alternativní napájení: 4x AA monočlánky
Prostředí: suché; prašné
Provozní teplota: -10°C » +40°C
- rozměr š x v x h (mm): 216x70x129mm s držákem
- příkon (230 V): 0,007 kW
</v>
      </c>
      <c r="D102" s="9" t="str">
        <f>[1]NABÍDKA!E119</f>
        <v>500x500x60</v>
      </c>
      <c r="E102" s="10">
        <f>[1]NABÍDKA!H119</f>
        <v>1</v>
      </c>
      <c r="F102" s="11">
        <v>0.3</v>
      </c>
      <c r="G102" s="10">
        <f t="shared" si="3"/>
        <v>0.3</v>
      </c>
      <c r="H102" s="11" t="s">
        <v>10</v>
      </c>
      <c r="I102" s="10" t="str">
        <f t="shared" si="4"/>
        <v>-</v>
      </c>
      <c r="J102" s="12" t="s">
        <v>10</v>
      </c>
      <c r="K102" s="77" t="str">
        <f t="shared" si="5"/>
        <v>-</v>
      </c>
      <c r="L102" s="86" t="s">
        <v>21</v>
      </c>
      <c r="M102" s="88" t="s">
        <v>22</v>
      </c>
    </row>
    <row r="103" spans="1:13" ht="111.4" x14ac:dyDescent="0.45">
      <c r="A103" s="93" t="str">
        <f>[1]NABÍDKA!B121</f>
        <v>716.</v>
      </c>
      <c r="B103" s="7" t="str">
        <f>[1]NABÍDKA!C121</f>
        <v>Nerez základna varného bloku s přípravou na vestavbu dvou sklokeramických desek</v>
      </c>
      <c r="C103" s="8" t="str">
        <f>[1]NABÍDKA!D121</f>
        <v xml:space="preserve"> - masivní deska v jednom kuse (plech tl. 3 mm) se zpětným ohybem bránícím zatékání do ovládacího panelu
- vespod vyztuženo profily 
- příprava pro zabudování varných technologií: 2x sklokeramická deska
- ovládání ve spodní části
- HS provedení
- v čelní části nerez stavitelná police o hloubce cca 600 mm
- otvor pro napouštěcí baterii, vč podlepu 
- bez lemu
- na každé straně bloku, 1x zásuvka 230 V
- provedení na stavební sokl v=150 mm</v>
      </c>
      <c r="D103" s="9" t="str">
        <f>[1]NABÍDKA!E121</f>
        <v>2900x1800x750</v>
      </c>
      <c r="E103" s="10">
        <f>[1]NABÍDKA!H121</f>
        <v>1</v>
      </c>
      <c r="F103" s="11">
        <v>3.5</v>
      </c>
      <c r="G103" s="10">
        <f t="shared" si="3"/>
        <v>3.5</v>
      </c>
      <c r="H103" s="11" t="s">
        <v>10</v>
      </c>
      <c r="I103" s="10" t="str">
        <f t="shared" si="4"/>
        <v>-</v>
      </c>
      <c r="J103" s="12" t="s">
        <v>10</v>
      </c>
      <c r="K103" s="77" t="str">
        <f t="shared" si="5"/>
        <v>-</v>
      </c>
      <c r="L103" s="86" t="s">
        <v>21</v>
      </c>
      <c r="M103" s="88" t="s">
        <v>22</v>
      </c>
    </row>
    <row r="104" spans="1:13" ht="50.65" x14ac:dyDescent="0.45">
      <c r="A104" s="93" t="str">
        <f>[1]NABÍDKA!B122</f>
        <v>717.</v>
      </c>
      <c r="B104" s="7" t="str">
        <f>[1]NABÍDKA!C122</f>
        <v>Sklokeramická plotna vestavná 700x720 mm - 4x zóna</v>
      </c>
      <c r="C104" s="8" t="str">
        <f>[1]NABÍDKA!D122</f>
        <v xml:space="preserve"> - 4x sklokeramická zóna 270 mm á 4 kW, 4x cívka čtvercová
- rozměr ceranového skla 700x720x6 mm
- vestavný model BEZ nerez rámečku
- varianta s agregáty umístěnými pod deskou
- příkon (400 V): 16 kW</v>
      </c>
      <c r="D104" s="9" t="str">
        <f>[1]NABÍDKA!E122</f>
        <v>788x560x150</v>
      </c>
      <c r="E104" s="10">
        <f>[1]NABÍDKA!H122</f>
        <v>5</v>
      </c>
      <c r="F104" s="11" t="s">
        <v>10</v>
      </c>
      <c r="G104" s="10" t="str">
        <f t="shared" si="3"/>
        <v>-</v>
      </c>
      <c r="H104" s="11">
        <v>16</v>
      </c>
      <c r="I104" s="10">
        <f t="shared" si="4"/>
        <v>80</v>
      </c>
      <c r="J104" s="12" t="s">
        <v>10</v>
      </c>
      <c r="K104" s="77" t="str">
        <f t="shared" si="5"/>
        <v>-</v>
      </c>
      <c r="L104" s="86" t="s">
        <v>25</v>
      </c>
      <c r="M104" s="88" t="s">
        <v>26</v>
      </c>
    </row>
    <row r="105" spans="1:13" ht="30.4" hidden="1" x14ac:dyDescent="0.45">
      <c r="A105" s="6" t="str">
        <f>[1]NABÍDKA!B123</f>
        <v>718.</v>
      </c>
      <c r="B105" s="7" t="str">
        <f>[1]NABÍDKA!C123</f>
        <v>Napouštěcí baterie 1/2" - stolní</v>
      </c>
      <c r="C105" s="8" t="str">
        <f>[1]NABÍDKA!D123</f>
        <v xml:space="preserve"> - otočné rameno
- otočné napouštěcí ramínko 250 mm
- výška 550 mm</v>
      </c>
      <c r="D105" s="9" t="str">
        <f>[1]NABÍDKA!E123</f>
        <v>x</v>
      </c>
      <c r="E105" s="10">
        <f>[1]NABÍDKA!H123</f>
        <v>3</v>
      </c>
      <c r="F105" s="11" t="s">
        <v>10</v>
      </c>
      <c r="G105" s="10" t="str">
        <f t="shared" si="3"/>
        <v>-</v>
      </c>
      <c r="H105" s="11" t="s">
        <v>10</v>
      </c>
      <c r="I105" s="10" t="str">
        <f t="shared" si="4"/>
        <v>-</v>
      </c>
      <c r="J105" s="12" t="s">
        <v>10</v>
      </c>
      <c r="K105" s="77" t="str">
        <f t="shared" si="5"/>
        <v>-</v>
      </c>
      <c r="L105" s="79"/>
      <c r="M105" s="80"/>
    </row>
    <row r="106" spans="1:13" ht="91.15" hidden="1" x14ac:dyDescent="0.45">
      <c r="A106" s="6" t="str">
        <f>[1]NABÍDKA!B124</f>
        <v>719.</v>
      </c>
      <c r="B106" s="7" t="str">
        <f>[1]NABÍDKA!C124</f>
        <v>Nerez stůl pracovní blok s umyvadlem na ruce a se spodní policí</v>
      </c>
      <c r="C106" s="8" t="str">
        <f>[1]NABÍDKA!D124</f>
        <v xml:space="preserve"> - ve spodní části nerez spodní police + 1x police přestavitelné
- 2x plný nerez bok
- bez lemu
- u sloupu umyvadlo na ruce 240x300x150 mm
- otvor na baterii vč podlepu
- pod dřezem nerez křídlová dvířka
- pracovní deska v jednom kuse
- 3x roh desky R25
- provedení na stavební sokl 150 mm</v>
      </c>
      <c r="D106" s="9" t="str">
        <f>[1]NABÍDKA!E124</f>
        <v>4200x900(500)x750</v>
      </c>
      <c r="E106" s="10">
        <f>[1]NABÍDKA!H124</f>
        <v>4</v>
      </c>
      <c r="F106" s="11" t="s">
        <v>10</v>
      </c>
      <c r="G106" s="10" t="str">
        <f t="shared" si="3"/>
        <v>-</v>
      </c>
      <c r="H106" s="11" t="s">
        <v>10</v>
      </c>
      <c r="I106" s="10" t="str">
        <f t="shared" si="4"/>
        <v>-</v>
      </c>
      <c r="J106" s="12" t="s">
        <v>10</v>
      </c>
      <c r="K106" s="77" t="str">
        <f t="shared" si="5"/>
        <v>-</v>
      </c>
      <c r="L106" s="79"/>
      <c r="M106" s="80"/>
    </row>
    <row r="107" spans="1:13" ht="20.25" hidden="1" x14ac:dyDescent="0.45">
      <c r="A107" s="6" t="str">
        <f>[1]NABÍDKA!B125</f>
        <v>720.</v>
      </c>
      <c r="B107" s="7" t="str">
        <f>[1]NABÍDKA!C125</f>
        <v>Stojánková páková směšovací baterie pro dřez a umydlo na ruce</v>
      </c>
      <c r="C107" s="8" t="str">
        <f>[1]NABÍDKA!D125</f>
        <v>x</v>
      </c>
      <c r="D107" s="9" t="str">
        <f>[1]NABÍDKA!E125</f>
        <v>x</v>
      </c>
      <c r="E107" s="10">
        <f>[1]NABÍDKA!H125</f>
        <v>1</v>
      </c>
      <c r="F107" s="11" t="s">
        <v>10</v>
      </c>
      <c r="G107" s="10" t="str">
        <f t="shared" si="3"/>
        <v>-</v>
      </c>
      <c r="H107" s="11" t="s">
        <v>10</v>
      </c>
      <c r="I107" s="10" t="str">
        <f t="shared" si="4"/>
        <v>-</v>
      </c>
      <c r="J107" s="12" t="s">
        <v>10</v>
      </c>
      <c r="K107" s="77" t="str">
        <f t="shared" si="5"/>
        <v>-</v>
      </c>
      <c r="L107" s="79"/>
      <c r="M107" s="80"/>
    </row>
    <row r="108" spans="1:13" ht="50.65" hidden="1" x14ac:dyDescent="0.45">
      <c r="A108" s="6" t="str">
        <f>[1]NABÍDKA!B126</f>
        <v>721.</v>
      </c>
      <c r="B108" s="7" t="str">
        <f>[1]NABÍDKA!C126</f>
        <v>Nerez stůl s 2x policí do varného bloku</v>
      </c>
      <c r="C108" s="8" t="str">
        <f>[1]NABÍDKA!D126</f>
        <v xml:space="preserve"> - HS provedení
 - 1x spodní police z toho 1x police stavitelná
- 2x roh desky R25
- bez lemu
- provedení na stavební sokl 150 mm</v>
      </c>
      <c r="D108" s="9" t="str">
        <f>[1]NABÍDKA!E126</f>
        <v>1800x700x750</v>
      </c>
      <c r="E108" s="10">
        <f>[1]NABÍDKA!H126</f>
        <v>2</v>
      </c>
      <c r="F108" s="11" t="s">
        <v>10</v>
      </c>
      <c r="G108" s="10" t="str">
        <f t="shared" si="3"/>
        <v>-</v>
      </c>
      <c r="H108" s="11" t="s">
        <v>10</v>
      </c>
      <c r="I108" s="10" t="str">
        <f t="shared" si="4"/>
        <v>-</v>
      </c>
      <c r="J108" s="12" t="s">
        <v>10</v>
      </c>
      <c r="K108" s="77" t="str">
        <f t="shared" si="5"/>
        <v>-</v>
      </c>
      <c r="L108" s="79"/>
      <c r="M108" s="80"/>
    </row>
    <row r="109" spans="1:13" ht="409.5" x14ac:dyDescent="0.45">
      <c r="A109" s="93" t="str">
        <f>[1]NABÍDKA!B127</f>
        <v>722.</v>
      </c>
      <c r="B109" s="7" t="str">
        <f>[1]NABÍDKA!C127</f>
        <v>Elektrická multifunkční pánev, 200 litrů</v>
      </c>
      <c r="C109" s="8" t="str">
        <f>[1]NABÍDKA!D127</f>
        <v>TECHNICKÉ PARAMETRY:
Objem min.: 200 litrů – dle DIN 18857 
Kapacita GN: 4x GN 1/1 
Rozměr dna max.: 1429 x 580 mm 
Hloubka vany: 280 mm 
Užitná plocha: 83 dm2 
Ovládání vlevo
Váha: 490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49,2 kW / jištění 3x 63 A</v>
      </c>
      <c r="D109" s="9" t="str">
        <f>[1]NABÍDKA!E127</f>
        <v>1580x850x1050</v>
      </c>
      <c r="E109" s="10">
        <f>[1]NABÍDKA!H127</f>
        <v>1</v>
      </c>
      <c r="F109" s="11" t="s">
        <v>10</v>
      </c>
      <c r="G109" s="10" t="str">
        <f t="shared" si="3"/>
        <v>-</v>
      </c>
      <c r="H109" s="11">
        <v>49.2</v>
      </c>
      <c r="I109" s="10">
        <f t="shared" si="4"/>
        <v>49.2</v>
      </c>
      <c r="J109" s="12" t="s">
        <v>10</v>
      </c>
      <c r="K109" s="77" t="str">
        <f t="shared" si="5"/>
        <v>-</v>
      </c>
      <c r="L109" s="86" t="s">
        <v>29</v>
      </c>
      <c r="M109" s="88" t="s">
        <v>30</v>
      </c>
    </row>
    <row r="110" spans="1:13" ht="409.5" x14ac:dyDescent="0.45">
      <c r="A110" s="93" t="str">
        <f>[1]NABÍDKA!B128</f>
        <v>722a.</v>
      </c>
      <c r="B110" s="7" t="str">
        <f>[1]NABÍDKA!C128</f>
        <v>Elektrická multifunkční pánev, 200 litrů</v>
      </c>
      <c r="C110" s="8" t="str">
        <f>[1]NABÍDKA!D128</f>
        <v>TECHNICKÉ PARAMETRY:
Objem min.: 200 litrů – dle DIN 18857 
Kapacita GN: 4x GN 1/1 
Rozměr dna max.: 1429 x 580 mm 
Hloubka vany: 280 mm 
Užitná plocha: 83 dm2 
Ovládání vpravo
Váha: 490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49,2 kW / jištění 3x 63 A</v>
      </c>
      <c r="D110" s="9" t="str">
        <f>[1]NABÍDKA!E128</f>
        <v>1580x850x1050</v>
      </c>
      <c r="E110" s="10">
        <f>[1]NABÍDKA!H128</f>
        <v>1</v>
      </c>
      <c r="F110" s="11" t="s">
        <v>10</v>
      </c>
      <c r="G110" s="10" t="str">
        <f t="shared" si="3"/>
        <v>-</v>
      </c>
      <c r="H110" s="11">
        <v>49.2</v>
      </c>
      <c r="I110" s="10">
        <f t="shared" si="4"/>
        <v>49.2</v>
      </c>
      <c r="J110" s="12" t="s">
        <v>10</v>
      </c>
      <c r="K110" s="77" t="str">
        <f t="shared" si="5"/>
        <v>-</v>
      </c>
      <c r="L110" s="86" t="s">
        <v>29</v>
      </c>
      <c r="M110" s="88" t="s">
        <v>30</v>
      </c>
    </row>
    <row r="111" spans="1:13" ht="192.4" x14ac:dyDescent="0.45">
      <c r="A111" s="93" t="str">
        <f>[1]NABÍDKA!B131</f>
        <v>725.</v>
      </c>
      <c r="B111" s="7" t="str">
        <f>[1]NABÍDKA!C131</f>
        <v>Elektrický dvouplášťový kotel, 150 l</v>
      </c>
      <c r="C111" s="8" t="str">
        <f>[1]NABÍDKA!D131</f>
        <v xml:space="preserve"> - Úsporné: sendvičová izolace duplikátoru
- Usnadní práci: plně automatické dopouštění hladiny duplikátoru bez zásahu obsluhy
- Moderní: tlačítkem ovládané napouštění vody do kotle
- Snadná obsluha: plynulé nastavení výkonu bez jakýchkoliv stupňů
- Bezpečné: pojistný tlakový ventil s automatickým odvzdušněním a sníženým hlukem unikající páry
- Hygienické: mokrá zóna s odvodem přeteklé vody
- Nízké náklady: spektrometrická sonda výšky hladiny vody v duplikátoru odolná vodnímu kameni snižuje náklady na servis
- Odolné: odolnost celého přístroje proti tekoucí vodě IPX4
- Špičkové materiály: stěny a dno nádoby z nerezové oceli AISI 316 L odolné solím a chemikáliím, celonerezová konstrukce
- Nové uložení topných těles v kruhových kotlích. Méně svarů a jednodušší konstrukce zajišťuje delší životnost duplikátoru
- Automatické dopouštění duplikátoru se spektrometrickou sondou výšky hladiny vody. Ta je odolná vodnímu kameni snižuje náklady na servis.
- celkový/čistý objem: 170/150 litrů
- příkon (400V): 24 kW</v>
      </c>
      <c r="D111" s="9" t="str">
        <f>[1]NABÍDKA!E131</f>
        <v>900x900x900</v>
      </c>
      <c r="E111" s="10">
        <f>[1]NABÍDKA!H131</f>
        <v>2</v>
      </c>
      <c r="F111" s="11" t="s">
        <v>10</v>
      </c>
      <c r="G111" s="10" t="str">
        <f t="shared" ref="G111:G148" si="6">IF(ISTEXT(F111),F111,(E111*F111))</f>
        <v>-</v>
      </c>
      <c r="H111" s="11">
        <v>24</v>
      </c>
      <c r="I111" s="10">
        <f t="shared" ref="I111:I148" si="7">IF(ISTEXT(H111),H111,(E111*H111))</f>
        <v>48</v>
      </c>
      <c r="J111" s="12" t="s">
        <v>10</v>
      </c>
      <c r="K111" s="77" t="str">
        <f t="shared" ref="K111:K148" si="8">IF(ISTEXT(J111),J111,(E111*J111))</f>
        <v>-</v>
      </c>
      <c r="L111" s="86" t="s">
        <v>31</v>
      </c>
      <c r="M111" s="88" t="s">
        <v>33</v>
      </c>
    </row>
    <row r="112" spans="1:13" ht="20.25" hidden="1" x14ac:dyDescent="0.45">
      <c r="A112" s="6" t="str">
        <f>[1]NABÍDKA!B132</f>
        <v>725a.</v>
      </c>
      <c r="B112" s="7" t="str">
        <f>[1]NABÍDKA!C132</f>
        <v>Úprava kotle na stavební sokl</v>
      </c>
      <c r="C112" s="8" t="str">
        <f>[1]NABÍDKA!D132</f>
        <v xml:space="preserve"> - demontáž nožíček
- nerez dvířka do stavebního soklu</v>
      </c>
      <c r="D112" s="9" t="str">
        <f>[1]NABÍDKA!E132</f>
        <v>dle kotle</v>
      </c>
      <c r="E112" s="10">
        <f>[1]NABÍDKA!H132</f>
        <v>4</v>
      </c>
      <c r="F112" s="11" t="s">
        <v>10</v>
      </c>
      <c r="G112" s="10" t="str">
        <f t="shared" si="6"/>
        <v>-</v>
      </c>
      <c r="H112" s="11" t="s">
        <v>10</v>
      </c>
      <c r="I112" s="10" t="str">
        <f t="shared" si="7"/>
        <v>-</v>
      </c>
      <c r="J112" s="12" t="s">
        <v>10</v>
      </c>
      <c r="K112" s="77" t="str">
        <f t="shared" si="8"/>
        <v>-</v>
      </c>
      <c r="L112" s="79"/>
      <c r="M112" s="80"/>
    </row>
    <row r="113" spans="1:13" ht="172.15" x14ac:dyDescent="0.45">
      <c r="A113" s="93" t="str">
        <f>[1]NABÍDKA!B133</f>
        <v>726.</v>
      </c>
      <c r="B113" s="7" t="str">
        <f>[1]NABÍDKA!C133</f>
        <v>Elektrický dvouplášťový kotel, 250 l</v>
      </c>
      <c r="C113" s="8" t="str">
        <f>[1]NABÍDKA!D133</f>
        <v xml:space="preserve"> - Úsporné: sendvičová izolace duplikátoru
- Usnadní práci: plně automatické dopouštění hladiny duplikátoru bez zásahu obsluhy
- Moderní: tlačítkem ovládané napouštění vody do kotle
- Snadná obsluha: plynulé nastavení výkonu bez jakýchkoliv stupňů
- Bezpečné: pojistný tlakový ventil s automatickým odvzdušněním a sníženým hlukem unikající páry
- Hygienické: mokrá zóna s odvodem přeteklé vody
- Nízké náklady: spektrometrická sonda výšky hladiny vody v duplikátoru odolná vodnímu kameni snižuje náklady na servis
- Odolné: odolnost celého přístroje proti tekoucí vodě IPX4
- Špičkové materiály: stěny a dno nádoby z nerezové oceli AISI 316 L odolné solím a chemikáliím, celonerezová konstrukce
- Automatické dopouštění duplikátoru se spektrometrickou sondou výšky hladiny vody. Ta je odolná vodnímu kameni snižuje náklady na servis.
- celkový/čistý objem: 270/250 litrů
- příkon (400V): 30 kW</v>
      </c>
      <c r="D113" s="9" t="str">
        <f>[1]NABÍDKA!E133</f>
        <v>1350x900x900</v>
      </c>
      <c r="E113" s="10">
        <f>[1]NABÍDKA!H133</f>
        <v>2</v>
      </c>
      <c r="F113" s="11" t="s">
        <v>10</v>
      </c>
      <c r="G113" s="10" t="str">
        <f t="shared" si="6"/>
        <v>-</v>
      </c>
      <c r="H113" s="11">
        <v>30</v>
      </c>
      <c r="I113" s="10">
        <f t="shared" si="7"/>
        <v>60</v>
      </c>
      <c r="J113" s="12" t="s">
        <v>10</v>
      </c>
      <c r="K113" s="77" t="str">
        <f t="shared" si="8"/>
        <v>-</v>
      </c>
      <c r="L113" s="86" t="s">
        <v>32</v>
      </c>
      <c r="M113" s="88" t="s">
        <v>30</v>
      </c>
    </row>
    <row r="114" spans="1:13" ht="141.75" x14ac:dyDescent="0.45">
      <c r="A114" s="93" t="str">
        <f>[1]NABÍDKA!B134</f>
        <v>727.</v>
      </c>
      <c r="B114" s="7" t="str">
        <f>[1]NABÍDKA!C134</f>
        <v>Filtrační olejový vozík</v>
      </c>
      <c r="C114" s="8" t="str">
        <f>[1]NABÍDKA!D134</f>
        <v xml:space="preserve"> - vozík k plnění, filtrování a hygienickému uchovávání fritovacího oleje 
- vyrobeno z AISI 304
- hygienická kolečka
- otočné napouštěcí rameno
- bezpečnostní rukojeť
- bezpečnostní aretace napájecího kabelu
- vyjímatelný a omyvatelný jemný filtr pro přefiltrování oleje
- výkonné čerpadlo pro přečerpávání horkého oleje o teplotě 180 °C
- předehřev pro rozpuštění ztuženého tuku anebo zchlazeného oleje
- elektrický příkon: 1500
- elektrické napětí: 230 V / 50 Hz
- jištění: 16 A
- kapacita: 50 l
- hmotnost: 65 kg</v>
      </c>
      <c r="D114" s="9" t="str">
        <f>[1]NABÍDKA!E134</f>
        <v>625 x 625 x 1150</v>
      </c>
      <c r="E114" s="10">
        <f>[1]NABÍDKA!H134</f>
        <v>1</v>
      </c>
      <c r="F114" s="11">
        <v>1.5</v>
      </c>
      <c r="G114" s="10">
        <f t="shared" si="6"/>
        <v>1.5</v>
      </c>
      <c r="H114" s="11" t="s">
        <v>10</v>
      </c>
      <c r="I114" s="10" t="str">
        <f t="shared" si="7"/>
        <v>-</v>
      </c>
      <c r="J114" s="12" t="s">
        <v>10</v>
      </c>
      <c r="K114" s="77" t="str">
        <f t="shared" si="8"/>
        <v>-</v>
      </c>
      <c r="L114" s="86" t="s">
        <v>21</v>
      </c>
      <c r="M114" s="88" t="s">
        <v>22</v>
      </c>
    </row>
    <row r="115" spans="1:13" ht="121.5" x14ac:dyDescent="0.45">
      <c r="A115" s="93" t="str">
        <f>[1]NABÍDKA!B135</f>
        <v>728.</v>
      </c>
      <c r="B115" s="7" t="str">
        <f>[1]NABÍDKA!C135</f>
        <v>Vozík manipulační elektricko-bateriový</v>
      </c>
      <c r="C115" s="8" t="str">
        <f>[1]NABÍDKA!D135</f>
        <v xml:space="preserve"> - vozík k bezpečné a snadné manipulaci s GN
- vyrobeno z AISI 304
- hygienická kolečka s aretací
- snadné vyjmutí GN
- možnost mobilního používání
- elektrický příkon: 300 W
- elektrické napětí: 230 V / 50HZ
- kapacita: GN 1 / 1–200
- jištění: 10 A
- hmotnost: 55 kg
- zdvih výška: 400–750 mm
- nosnost 40 kg</v>
      </c>
      <c r="D115" s="9" t="str">
        <f>[1]NABÍDKA!E135</f>
        <v>600 x 780 x 990</v>
      </c>
      <c r="E115" s="10">
        <f>[1]NABÍDKA!H135</f>
        <v>1</v>
      </c>
      <c r="F115" s="11">
        <v>0.3</v>
      </c>
      <c r="G115" s="10">
        <f t="shared" si="6"/>
        <v>0.3</v>
      </c>
      <c r="H115" s="11" t="s">
        <v>10</v>
      </c>
      <c r="I115" s="10" t="str">
        <f t="shared" si="7"/>
        <v>-</v>
      </c>
      <c r="J115" s="12" t="s">
        <v>10</v>
      </c>
      <c r="K115" s="77" t="str">
        <f t="shared" si="8"/>
        <v>-</v>
      </c>
      <c r="L115" s="86" t="s">
        <v>21</v>
      </c>
      <c r="M115" s="88" t="s">
        <v>22</v>
      </c>
    </row>
    <row r="116" spans="1:13" ht="409.5" x14ac:dyDescent="0.45">
      <c r="A116" s="93" t="str">
        <f>[1]NABÍDKA!B136</f>
        <v>729.</v>
      </c>
      <c r="B116" s="7" t="str">
        <f>[1]NABÍDKA!C136</f>
        <v>Elektrická multifunkční pánev, 150 litrů</v>
      </c>
      <c r="C116" s="8" t="str">
        <f>[1]NABÍDKA!D136</f>
        <v>TECHNICKÉ PARAMETRY:
Objem min.: 150 litrů – dle DIN 18857 
Kapacita GN: 3x GN 1/1 
Rozměr dna max.: 1071 x 580 mm 
Hloubka vany: 280 mm 
Užitná plocha: 63 dm2 
Ovládání vlevo
Váha: 417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36,9 kW / jištění 3x 63 A</v>
      </c>
      <c r="D116" s="9" t="str">
        <f>[1]NABÍDKA!E136</f>
        <v>1651x850x1050</v>
      </c>
      <c r="E116" s="10">
        <f>[1]NABÍDKA!H136</f>
        <v>1</v>
      </c>
      <c r="F116" s="11" t="s">
        <v>10</v>
      </c>
      <c r="G116" s="10" t="str">
        <f t="shared" si="6"/>
        <v>-</v>
      </c>
      <c r="H116" s="11">
        <v>36.9</v>
      </c>
      <c r="I116" s="10">
        <f t="shared" si="7"/>
        <v>36.9</v>
      </c>
      <c r="J116" s="12" t="s">
        <v>10</v>
      </c>
      <c r="K116" s="77" t="str">
        <f t="shared" si="8"/>
        <v>-</v>
      </c>
      <c r="L116" s="86" t="s">
        <v>29</v>
      </c>
      <c r="M116" s="88" t="s">
        <v>30</v>
      </c>
    </row>
    <row r="117" spans="1:13" ht="409.5" x14ac:dyDescent="0.45">
      <c r="A117" s="93" t="str">
        <f>[1]NABÍDKA!B137</f>
        <v>729a.</v>
      </c>
      <c r="B117" s="7" t="str">
        <f>[1]NABÍDKA!C137</f>
        <v>Elektrická multifunkční pánev, 150 litrů</v>
      </c>
      <c r="C117" s="8" t="str">
        <f>[1]NABÍDKA!D137</f>
        <v>TECHNICKÉ PARAMETRY:
Objem min.: 150 litrů – dle DIN 18857 
Kapacita GN: 3x GN 1/1 
Rozměr dna max.: 1071 x 580 mm 
Hloubka vany: 280 mm 
Užitná plocha: 63 dm2 
Ovládání vpravo
Váha: 417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36,9 kW / jištění 3x 63 A</v>
      </c>
      <c r="D117" s="9" t="str">
        <f>[1]NABÍDKA!E137</f>
        <v>1651x850x1050</v>
      </c>
      <c r="E117" s="10">
        <f>[1]NABÍDKA!H137</f>
        <v>1</v>
      </c>
      <c r="F117" s="11" t="s">
        <v>10</v>
      </c>
      <c r="G117" s="10" t="str">
        <f t="shared" si="6"/>
        <v>-</v>
      </c>
      <c r="H117" s="11">
        <v>36.9</v>
      </c>
      <c r="I117" s="10">
        <f t="shared" si="7"/>
        <v>36.9</v>
      </c>
      <c r="J117" s="12" t="s">
        <v>10</v>
      </c>
      <c r="K117" s="77" t="str">
        <f t="shared" si="8"/>
        <v>-</v>
      </c>
      <c r="L117" s="86" t="s">
        <v>29</v>
      </c>
      <c r="M117" s="88" t="s">
        <v>30</v>
      </c>
    </row>
    <row r="118" spans="1:13" ht="60.75" hidden="1" x14ac:dyDescent="0.45">
      <c r="A118" s="6" t="str">
        <f>[1]NABÍDKA!B138</f>
        <v>730.</v>
      </c>
      <c r="B118" s="7" t="str">
        <f>[1]NABÍDKA!C138</f>
        <v>Balíček příslušenství pro MF zařízení 150 litrů</v>
      </c>
      <c r="C118" s="8" t="str">
        <f>[1]NABÍDKA!D138</f>
        <v xml:space="preserve"> - 1x rameno pro zvedací a spouštěcí automatiku
- 3x varný koš
- 3x rošt na dno
- síto
- 2x špachtle s držadlem
- 1x špachtle na omelety</v>
      </c>
      <c r="D118" s="9" t="str">
        <f>[1]NABÍDKA!E138</f>
        <v>x</v>
      </c>
      <c r="E118" s="10">
        <f>[1]NABÍDKA!H138</f>
        <v>1</v>
      </c>
      <c r="F118" s="11" t="s">
        <v>10</v>
      </c>
      <c r="G118" s="10" t="str">
        <f t="shared" si="6"/>
        <v>-</v>
      </c>
      <c r="H118" s="11" t="s">
        <v>10</v>
      </c>
      <c r="I118" s="10" t="str">
        <f t="shared" si="7"/>
        <v>-</v>
      </c>
      <c r="J118" s="12" t="s">
        <v>10</v>
      </c>
      <c r="K118" s="77" t="str">
        <f t="shared" si="8"/>
        <v>-</v>
      </c>
      <c r="L118" s="79"/>
      <c r="M118" s="80"/>
    </row>
    <row r="119" spans="1:13" ht="50.65" hidden="1" x14ac:dyDescent="0.45">
      <c r="A119" s="6" t="str">
        <f>[1]NABÍDKA!B139</f>
        <v>731.</v>
      </c>
      <c r="B119" s="7" t="str">
        <f>[1]NABÍDKA!C139</f>
        <v>Nerez stůl do varného bloku se spodní policí</v>
      </c>
      <c r="C119" s="8" t="str">
        <f>[1]NABÍDKA!D139</f>
        <v xml:space="preserve"> - 1x spodní police
- bez lemu
- deska v jednom kuse
- návaznost na okolní MF pánve
- provedení na stavební sokl 150 mm</v>
      </c>
      <c r="D119" s="9" t="str">
        <f>[1]NABÍDKA!E139</f>
        <v>380(550)x1800x750</v>
      </c>
      <c r="E119" s="10">
        <f>[1]NABÍDKA!H139</f>
        <v>1</v>
      </c>
      <c r="F119" s="11" t="s">
        <v>10</v>
      </c>
      <c r="G119" s="10" t="str">
        <f t="shared" si="6"/>
        <v>-</v>
      </c>
      <c r="H119" s="11" t="s">
        <v>10</v>
      </c>
      <c r="I119" s="10" t="str">
        <f t="shared" si="7"/>
        <v>-</v>
      </c>
      <c r="J119" s="12" t="s">
        <v>10</v>
      </c>
      <c r="K119" s="77" t="str">
        <f t="shared" si="8"/>
        <v>-</v>
      </c>
      <c r="L119" s="79"/>
      <c r="M119" s="80"/>
    </row>
    <row r="120" spans="1:13" ht="409.5" x14ac:dyDescent="0.45">
      <c r="A120" s="93" t="str">
        <f>[1]NABÍDKA!B140</f>
        <v>732.</v>
      </c>
      <c r="B120" s="7" t="str">
        <f>[1]NABÍDKA!C140</f>
        <v>Elektrická multifunkční pánev, 2x 49 litrů</v>
      </c>
      <c r="C120" s="8" t="str">
        <f>[1]NABÍDKA!D140</f>
        <v>TECHNICKÉ PARAMETRY:
Objem min.: 2x49 litrů – dle DIN 18857 
Kapacita GN: 2x GN 1/1 
Rozměr dna max.: 2 x 452 x 558 mm 
Hloubka vany: 220 mm 
Užitná plocha: 2 x 25 dm2 
Váha: 355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27,5 kW / jištění 3x 40 A</v>
      </c>
      <c r="D120" s="9" t="str">
        <f>[1]NABÍDKA!E140</f>
        <v>1580x850x1050</v>
      </c>
      <c r="E120" s="10">
        <f>[1]NABÍDKA!H140</f>
        <v>1</v>
      </c>
      <c r="F120" s="11" t="s">
        <v>10</v>
      </c>
      <c r="G120" s="10" t="str">
        <f t="shared" si="6"/>
        <v>-</v>
      </c>
      <c r="H120" s="11">
        <v>27.5</v>
      </c>
      <c r="I120" s="10">
        <f t="shared" si="7"/>
        <v>27.5</v>
      </c>
      <c r="J120" s="12" t="s">
        <v>10</v>
      </c>
      <c r="K120" s="77" t="str">
        <f t="shared" si="8"/>
        <v>-</v>
      </c>
      <c r="L120" s="86" t="s">
        <v>31</v>
      </c>
      <c r="M120" s="88" t="s">
        <v>33</v>
      </c>
    </row>
    <row r="121" spans="1:13" ht="60.75" hidden="1" x14ac:dyDescent="0.45">
      <c r="A121" s="6" t="str">
        <f>[1]NABÍDKA!B141</f>
        <v>733.</v>
      </c>
      <c r="B121" s="7" t="str">
        <f>[1]NABÍDKA!C141</f>
        <v>Balíček příslušenství pro MF zařízení 2x 49 litrů</v>
      </c>
      <c r="C121" s="8" t="str">
        <f>[1]NABÍDKA!D141</f>
        <v xml:space="preserve"> - 1x rameno pro zvedací a spouštěcí automatiku
- 1x varný koš
- 1x fritovací koš
- 2x rošt na dno
- síto
- 1x špachtle na omeletu</v>
      </c>
      <c r="D121" s="9" t="str">
        <f>[1]NABÍDKA!E141</f>
        <v>x</v>
      </c>
      <c r="E121" s="10">
        <f>[1]NABÍDKA!H141</f>
        <v>1</v>
      </c>
      <c r="F121" s="11" t="s">
        <v>10</v>
      </c>
      <c r="G121" s="10" t="str">
        <f t="shared" si="6"/>
        <v>-</v>
      </c>
      <c r="H121" s="11" t="s">
        <v>10</v>
      </c>
      <c r="I121" s="10" t="str">
        <f t="shared" si="7"/>
        <v>-</v>
      </c>
      <c r="J121" s="12" t="s">
        <v>10</v>
      </c>
      <c r="K121" s="77" t="str">
        <f t="shared" si="8"/>
        <v>-</v>
      </c>
      <c r="L121" s="79"/>
      <c r="M121" s="80"/>
    </row>
    <row r="122" spans="1:13" ht="409.5" x14ac:dyDescent="0.45">
      <c r="A122" s="93" t="str">
        <f>[1]NABÍDKA!B142</f>
        <v>734.</v>
      </c>
      <c r="B122" s="7" t="str">
        <f>[1]NABÍDKA!C142</f>
        <v>Elektrická multifunkční pánev, 2x 79 litrů</v>
      </c>
      <c r="C122" s="8" t="str">
        <f>[1]NABÍDKA!D142</f>
        <v>TECHNICKÉ PARAMETRY:
Objem min.: 2x79 litrů – dle DIN 18857 
Kapacita GN: 2x GN 1/1 
Rozměr dna max.: 2 x 540 x 617 mm 
Hloubka vany min.: 280 mm 
Užitná plocha min.: 2 x 32 dm2 
Váha max.: 395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12“ obrazovka s vysokým rozlišením a intuitivním ovládáním, kompletní ovládání v českém jazyce,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2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3 minuty, integrovaná zásuvka 230 V /16 A, USB konektor pro zálohování dat, integrovaná sprcha s automatickým navíjením. HACCP (Systém analýzy rizika a stanovení kritických kontrolních bodů), paměť pro 300 posledních procesů. Možnost vaření bez dozoru.
- možnost umístění na stavební sokl, možno i CNS, Certifikační značka CE, TUV-SUD 
- příprava na systém optimalizace příkonu
- příkon (400 V): 36,9 kW / jištění 3x 50 A</v>
      </c>
      <c r="D122" s="9" t="str">
        <f>[1]NABÍDKA!E142</f>
        <v>1757x850x1050</v>
      </c>
      <c r="E122" s="10">
        <f>[1]NABÍDKA!H142</f>
        <v>1</v>
      </c>
      <c r="F122" s="11" t="s">
        <v>10</v>
      </c>
      <c r="G122" s="10" t="str">
        <f t="shared" si="6"/>
        <v>-</v>
      </c>
      <c r="H122" s="11">
        <v>36.9</v>
      </c>
      <c r="I122" s="10">
        <f t="shared" si="7"/>
        <v>36.9</v>
      </c>
      <c r="J122" s="12" t="s">
        <v>10</v>
      </c>
      <c r="K122" s="77" t="str">
        <f t="shared" si="8"/>
        <v>-</v>
      </c>
      <c r="L122" s="86" t="s">
        <v>32</v>
      </c>
      <c r="M122" s="88" t="s">
        <v>30</v>
      </c>
    </row>
    <row r="123" spans="1:13" ht="60.75" hidden="1" x14ac:dyDescent="0.45">
      <c r="A123" s="6" t="str">
        <f>[1]NABÍDKA!B143</f>
        <v>735.</v>
      </c>
      <c r="B123" s="7" t="str">
        <f>[1]NABÍDKA!C143</f>
        <v>Balíček příslušenství pro MF zařízení 2x 79 litrů</v>
      </c>
      <c r="C123" s="8" t="str">
        <f>[1]NABÍDKA!D143</f>
        <v xml:space="preserve"> - 1x rameno pro zvedací a spouštěcí automatiku
- 1x varný koš
- 1x fritovací koš
- 2x rošt na dno
- síto
- 1x špachtle malá</v>
      </c>
      <c r="D123" s="9" t="str">
        <f>[1]NABÍDKA!E143</f>
        <v>x</v>
      </c>
      <c r="E123" s="10">
        <f>[1]NABÍDKA!H143</f>
        <v>1</v>
      </c>
      <c r="F123" s="11" t="s">
        <v>10</v>
      </c>
      <c r="G123" s="10" t="str">
        <f t="shared" si="6"/>
        <v>-</v>
      </c>
      <c r="H123" s="11" t="s">
        <v>10</v>
      </c>
      <c r="I123" s="10" t="str">
        <f t="shared" si="7"/>
        <v>-</v>
      </c>
      <c r="J123" s="12" t="s">
        <v>10</v>
      </c>
      <c r="K123" s="77" t="str">
        <f t="shared" si="8"/>
        <v>-</v>
      </c>
      <c r="L123" s="79"/>
      <c r="M123" s="80"/>
    </row>
    <row r="124" spans="1:13" ht="111.4" x14ac:dyDescent="0.45">
      <c r="A124" s="93" t="str">
        <f>[1]NABÍDKA!B144</f>
        <v>736.</v>
      </c>
      <c r="B124" s="7" t="str">
        <f>[1]NABÍDKA!C144</f>
        <v>Nerez základna varného bloku s přípravou na vestavbu dvou sklokeramických desek</v>
      </c>
      <c r="C124" s="8" t="str">
        <f>[1]NABÍDKA!D144</f>
        <v xml:space="preserve"> - masivní deska v jednom kuse (plech tl. 3 mm) se zpětným ohybem bránícím zatékání do ovládacího panelu
- vespod vyztuženo profily 
- příprava pro zabudování varných technologií: 2x sklokeramická deska
- ovládání ve spodní části
- HS provedení
- otvor pro napouštěcí baterii, vč podlepu 
- 2x zásuvka 230V
- prostor pro modulovou fritézu síře 400 mm
- bez lemu
- provedení na stavební sokl v=150 mm</v>
      </c>
      <c r="D124" s="9" t="str">
        <f>[1]NABÍDKA!E144</f>
        <v>1500x1800x750</v>
      </c>
      <c r="E124" s="10">
        <f>[1]NABÍDKA!H144</f>
        <v>1</v>
      </c>
      <c r="F124" s="11">
        <v>3.5</v>
      </c>
      <c r="G124" s="10">
        <f t="shared" si="6"/>
        <v>3.5</v>
      </c>
      <c r="H124" s="11" t="s">
        <v>10</v>
      </c>
      <c r="I124" s="10" t="str">
        <f t="shared" si="7"/>
        <v>-</v>
      </c>
      <c r="J124" s="12" t="s">
        <v>10</v>
      </c>
      <c r="K124" s="77" t="str">
        <f t="shared" si="8"/>
        <v>-</v>
      </c>
      <c r="L124" s="86" t="s">
        <v>21</v>
      </c>
      <c r="M124" s="88" t="s">
        <v>22</v>
      </c>
    </row>
    <row r="125" spans="1:13" ht="20.25" x14ac:dyDescent="0.45">
      <c r="A125" s="93" t="str">
        <f>[1]NABÍDKA!B145</f>
        <v>737.</v>
      </c>
      <c r="B125" s="7" t="str">
        <f>[1]NABÍDKA!C145</f>
        <v>Modulová fritéza s automatickou filtrací - STÁVAJÍCÍ ZAŘÍZENÍ</v>
      </c>
      <c r="C125" s="8" t="str">
        <f>[1]NABÍDKA!D145</f>
        <v xml:space="preserve"> - příkon (400V): cca 22 kW</v>
      </c>
      <c r="D125" s="9" t="str">
        <f>[1]NABÍDKA!E145</f>
        <v>400x900x900</v>
      </c>
      <c r="E125" s="10">
        <f>[1]NABÍDKA!H145</f>
        <v>1</v>
      </c>
      <c r="F125" s="11" t="s">
        <v>10</v>
      </c>
      <c r="G125" s="10" t="str">
        <f t="shared" si="6"/>
        <v>-</v>
      </c>
      <c r="H125" s="11">
        <v>22</v>
      </c>
      <c r="I125" s="10">
        <f t="shared" si="7"/>
        <v>22</v>
      </c>
      <c r="J125" s="12" t="s">
        <v>10</v>
      </c>
      <c r="K125" s="77" t="str">
        <f t="shared" si="8"/>
        <v>-</v>
      </c>
      <c r="L125" s="86" t="s">
        <v>31</v>
      </c>
      <c r="M125" s="88" t="s">
        <v>33</v>
      </c>
    </row>
    <row r="126" spans="1:13" ht="20.25" hidden="1" x14ac:dyDescent="0.45">
      <c r="A126" s="6" t="str">
        <f>[1]NABÍDKA!B146</f>
        <v>738.</v>
      </c>
      <c r="B126" s="7" t="str">
        <f>[1]NABÍDKA!C146</f>
        <v>Úprava firtézy na soklové provedení</v>
      </c>
      <c r="C126" s="8" t="str">
        <f>[1]NABÍDKA!D146</f>
        <v xml:space="preserve"> - demontáž nožíček
- rám pod fritézu</v>
      </c>
      <c r="D126" s="9" t="str">
        <f>[1]NABÍDKA!E146</f>
        <v>x</v>
      </c>
      <c r="E126" s="10">
        <f>[1]NABÍDKA!H146</f>
        <v>1</v>
      </c>
      <c r="F126" s="11" t="s">
        <v>10</v>
      </c>
      <c r="G126" s="10" t="str">
        <f t="shared" si="6"/>
        <v>-</v>
      </c>
      <c r="H126" s="11" t="s">
        <v>10</v>
      </c>
      <c r="I126" s="10" t="str">
        <f t="shared" si="7"/>
        <v>-</v>
      </c>
      <c r="J126" s="12" t="s">
        <v>10</v>
      </c>
      <c r="K126" s="77" t="str">
        <f t="shared" si="8"/>
        <v>-</v>
      </c>
      <c r="L126" s="79"/>
      <c r="M126" s="80"/>
    </row>
    <row r="127" spans="1:13" ht="70.900000000000006" hidden="1" x14ac:dyDescent="0.45">
      <c r="A127" s="6" t="str">
        <f>[1]NABÍDKA!B147</f>
        <v>739.</v>
      </c>
      <c r="B127" s="7" t="str">
        <f>[1]NABÍDKA!C147</f>
        <v>Manipulační vozík na koše</v>
      </c>
      <c r="C127" s="8" t="str">
        <f>[1]NABÍDKA!D147</f>
        <v xml:space="preserve"> - vozík k snadné manipulaci a hygienickému uskladnění varných a fritovacích košů
- vyrobeno z AISI 304
- hygienická kolečka s aretací
- vyjímatelná odkapní vana pro snadnou údržbu
- kapacita: 6 košů
- hmotnost: 25 kg</v>
      </c>
      <c r="D127" s="9" t="str">
        <f>[1]NABÍDKA!E147</f>
        <v>600 x 860 x 1600</v>
      </c>
      <c r="E127" s="10">
        <f>[1]NABÍDKA!H147</f>
        <v>1</v>
      </c>
      <c r="F127" s="11" t="s">
        <v>10</v>
      </c>
      <c r="G127" s="10" t="str">
        <f t="shared" si="6"/>
        <v>-</v>
      </c>
      <c r="H127" s="11" t="s">
        <v>10</v>
      </c>
      <c r="I127" s="10" t="str">
        <f t="shared" si="7"/>
        <v>-</v>
      </c>
      <c r="J127" s="12" t="s">
        <v>10</v>
      </c>
      <c r="K127" s="77" t="str">
        <f t="shared" si="8"/>
        <v>-</v>
      </c>
      <c r="L127" s="79"/>
      <c r="M127" s="80"/>
    </row>
    <row r="128" spans="1:13" ht="20.25" x14ac:dyDescent="0.45">
      <c r="A128" s="93" t="str">
        <f>[1]NABÍDKA!B148</f>
        <v>740.</v>
      </c>
      <c r="B128" s="7" t="str">
        <f>[1]NABÍDKA!C148</f>
        <v>El. Konvektomat 202 - STÁVAJÍCÍ ZAŘÍZENÍ</v>
      </c>
      <c r="C128" s="8" t="str">
        <f>[1]NABÍDKA!D148</f>
        <v xml:space="preserve"> - příkon (400V): 73,2 kW</v>
      </c>
      <c r="D128" s="9">
        <f>[1]NABÍDKA!E148</f>
        <v>0</v>
      </c>
      <c r="E128" s="10">
        <f>[1]NABÍDKA!H148</f>
        <v>2</v>
      </c>
      <c r="F128" s="11" t="s">
        <v>10</v>
      </c>
      <c r="G128" s="10" t="str">
        <f t="shared" si="6"/>
        <v>-</v>
      </c>
      <c r="H128" s="11">
        <v>73.2</v>
      </c>
      <c r="I128" s="10">
        <f t="shared" si="7"/>
        <v>146.4</v>
      </c>
      <c r="J128" s="12" t="s">
        <v>10</v>
      </c>
      <c r="K128" s="77" t="str">
        <f t="shared" si="8"/>
        <v>-</v>
      </c>
      <c r="L128" s="86" t="s">
        <v>34</v>
      </c>
      <c r="M128" s="88" t="s">
        <v>35</v>
      </c>
    </row>
    <row r="129" spans="1:13" ht="20.25" x14ac:dyDescent="0.45">
      <c r="A129" s="93" t="str">
        <f>[1]NABÍDKA!B149</f>
        <v>741.</v>
      </c>
      <c r="B129" s="7" t="str">
        <f>[1]NABÍDKA!C149</f>
        <v>Sestava el. konvektomatů 61+101 - STÁVAJÍCÍ ZAŘÍZENÍ</v>
      </c>
      <c r="C129" s="8" t="str">
        <f>[1]NABÍDKA!D149</f>
        <v xml:space="preserve"> - sestava 2 strojů
- příkon (400): 11+18kW=29kW</v>
      </c>
      <c r="D129" s="9" t="str">
        <f>[1]NABÍDKA!E149</f>
        <v>x</v>
      </c>
      <c r="E129" s="10">
        <f>[1]NABÍDKA!H149</f>
        <v>1</v>
      </c>
      <c r="F129" s="11" t="s">
        <v>10</v>
      </c>
      <c r="G129" s="10" t="str">
        <f t="shared" si="6"/>
        <v>-</v>
      </c>
      <c r="H129" s="11">
        <v>29</v>
      </c>
      <c r="I129" s="10">
        <f t="shared" si="7"/>
        <v>29</v>
      </c>
      <c r="J129" s="12" t="s">
        <v>10</v>
      </c>
      <c r="K129" s="77" t="str">
        <f t="shared" si="8"/>
        <v>-</v>
      </c>
      <c r="L129" s="86" t="s">
        <v>31</v>
      </c>
      <c r="M129" s="88" t="s">
        <v>33</v>
      </c>
    </row>
    <row r="130" spans="1:13" ht="334.15" x14ac:dyDescent="0.45">
      <c r="A130" s="93">
        <f>[1]NABÍDKA!B150</f>
        <v>742</v>
      </c>
      <c r="B130" s="7" t="str">
        <f>[1]NABÍDKA!C150</f>
        <v>El. Konvektomat 10xGN 1/1 s bojlerovým vývinem páry</v>
      </c>
      <c r="C130" s="8" t="str">
        <f>[1]NABÍDKA!D150</f>
        <v xml:space="preserve"> - počet jídel 80-150
- rozteč zásuvů 70 mm
 - interaktivní automatický systém vaření pro italské a jiné mezinárodní recepty, včetně jejich  ingrediencí, postupu, automatického programu vaření a foto prezentace
- manuální vaření se třemi módy s okamžitým zahájením vaření: pečení od 30°C do 300°C, pára od 30°C do 130°C nebo kombinace pečení a páry od 30°C do 300°C
- předehřev až na 320 °C
- programovatelné režimy - možnost naprogramovat a uložit režimy vaření v automatickém chodu (až 15 cyklů), kdy má každý program své vlastní jméno, fotografii a informace o receptu
- možnost víceúrovňového vaření různých jídel současně s různými dobami vaření.
- systém, který automaticky řídí perfektní klima ve varné komoře.
 - automatický systém rychlého odvlhčování varné komory.
- noční vaření. Nízkoteplotní noční vaření a následné udržování zaručuje dokonalé zrání masa s minimální ztrátou hmotnosti a nízkou spotřebou energie
Autoreverse (automatický zpětný chod otáčení ventilátoru) pro dokonale rovnoměrnou
tepelnou úpravu.
- manuální kontrola odvětrání varné komory, Delta T Systém.
- možnost zvolit až 6 rychlostí ventilátoru
- regulace teploty v jádru výrobku se 4 bodovou teplotní vpichovou sondou
- pevná vícebodová teplotní sonda, Ø 3 mm.
- předkonfigurovaný systém optimalizace spotřeby energie 
- LED osvětlení varné komory s nízkou spotřebou.
 - na základě množství a typu produktu konvektomat optimalizuje a řídí spotřebu energie, přičemž neustále udržuje přesnou a stabilní teplotu vaření
- monitorovací systém pro spotřebu energie, plynu, vody, mycích detergentů.
- automatické mytí
- příkon (400V): 18,7 kW</v>
      </c>
      <c r="D130" s="9" t="str">
        <f>[1]NABÍDKA!E150</f>
        <v>852x797x1055</v>
      </c>
      <c r="E130" s="10">
        <f>[1]NABÍDKA!H150</f>
        <v>2</v>
      </c>
      <c r="F130" s="11" t="s">
        <v>10</v>
      </c>
      <c r="G130" s="10" t="str">
        <f t="shared" si="6"/>
        <v>-</v>
      </c>
      <c r="H130" s="11">
        <v>18.7</v>
      </c>
      <c r="I130" s="10">
        <f t="shared" si="7"/>
        <v>37.4</v>
      </c>
      <c r="J130" s="12" t="s">
        <v>10</v>
      </c>
      <c r="K130" s="77" t="str">
        <f t="shared" si="8"/>
        <v>-</v>
      </c>
      <c r="L130" s="86" t="s">
        <v>31</v>
      </c>
      <c r="M130" s="88" t="s">
        <v>33</v>
      </c>
    </row>
    <row r="131" spans="1:13" ht="40.5" hidden="1" x14ac:dyDescent="0.45">
      <c r="A131" s="6" t="str">
        <f>[1]NABÍDKA!B151</f>
        <v>743.</v>
      </c>
      <c r="B131" s="7" t="str">
        <f>[1]NABÍDKA!C151</f>
        <v>Nerez stůl se spodní policí</v>
      </c>
      <c r="C131" s="8" t="str">
        <f>[1]NABÍDKA!D151</f>
        <v xml:space="preserve"> - 1x spodní police
- 1x roh desky R25
- zadní lem v=50 mm
- provedení na stavební sokl 150 mm</v>
      </c>
      <c r="D131" s="9" t="str">
        <f>[1]NABÍDKA!E151</f>
        <v>2200x800x750</v>
      </c>
      <c r="E131" s="10">
        <f>[1]NABÍDKA!H151</f>
        <v>1</v>
      </c>
      <c r="F131" s="11" t="s">
        <v>10</v>
      </c>
      <c r="G131" s="10" t="str">
        <f t="shared" si="6"/>
        <v>-</v>
      </c>
      <c r="H131" s="11" t="s">
        <v>10</v>
      </c>
      <c r="I131" s="10" t="str">
        <f t="shared" si="7"/>
        <v>-</v>
      </c>
      <c r="J131" s="12" t="s">
        <v>10</v>
      </c>
      <c r="K131" s="77" t="str">
        <f t="shared" si="8"/>
        <v>-</v>
      </c>
      <c r="L131" s="79"/>
      <c r="M131" s="80"/>
    </row>
    <row r="132" spans="1:13" ht="60.75" hidden="1" x14ac:dyDescent="0.45">
      <c r="A132" s="6" t="str">
        <f>[1]NABÍDKA!B152</f>
        <v>744.</v>
      </c>
      <c r="B132" s="7" t="str">
        <f>[1]NABÍDKA!C152</f>
        <v>Nerez výlevka v kombinaci s umyvadlem</v>
      </c>
      <c r="C132" s="8" t="str">
        <f>[1]NABÍDKA!D152</f>
        <v xml:space="preserve"> - hloubka 800 mm
- odpad DN70 mm
- 1x baterie s loketním ovládáním
- 1x baterie pro napouštění vody
- zadní a částečnáý levý lem, v=50 mm
- provedení na stavební sokl 150 mm</v>
      </c>
      <c r="D132" s="9" t="str">
        <f>[1]NABÍDKA!E152</f>
        <v>500x800x750</v>
      </c>
      <c r="E132" s="10">
        <f>[1]NABÍDKA!H152</f>
        <v>1</v>
      </c>
      <c r="F132" s="11" t="s">
        <v>10</v>
      </c>
      <c r="G132" s="10" t="str">
        <f t="shared" si="6"/>
        <v>-</v>
      </c>
      <c r="H132" s="11" t="s">
        <v>10</v>
      </c>
      <c r="I132" s="10" t="str">
        <f t="shared" si="7"/>
        <v>-</v>
      </c>
      <c r="J132" s="12" t="s">
        <v>10</v>
      </c>
      <c r="K132" s="77" t="str">
        <f t="shared" si="8"/>
        <v>-</v>
      </c>
      <c r="L132" s="79"/>
      <c r="M132" s="80"/>
    </row>
    <row r="133" spans="1:13" ht="20.25" hidden="1" x14ac:dyDescent="0.45">
      <c r="A133" s="6" t="str">
        <f>[1]NABÍDKA!B153</f>
        <v>745.</v>
      </c>
      <c r="B133" s="7" t="str">
        <f>[1]NABÍDKA!C153</f>
        <v>Regál nerez 4x police - STÁVAJÍCÍ ZAŘÍZENÍ</v>
      </c>
      <c r="C133" s="8" t="str">
        <f>[1]NABÍDKA!D153</f>
        <v xml:space="preserve"> - 4x pevná police
- provedení na nožičkách</v>
      </c>
      <c r="D133" s="9" t="str">
        <f>[1]NABÍDKA!E153</f>
        <v>1800x400x1800</v>
      </c>
      <c r="E133" s="10">
        <f>[1]NABÍDKA!H153</f>
        <v>0</v>
      </c>
      <c r="F133" s="11" t="s">
        <v>10</v>
      </c>
      <c r="G133" s="10" t="str">
        <f t="shared" si="6"/>
        <v>-</v>
      </c>
      <c r="H133" s="11" t="s">
        <v>10</v>
      </c>
      <c r="I133" s="10" t="str">
        <f t="shared" si="7"/>
        <v>-</v>
      </c>
      <c r="J133" s="12" t="s">
        <v>10</v>
      </c>
      <c r="K133" s="77" t="str">
        <f t="shared" si="8"/>
        <v>-</v>
      </c>
      <c r="L133" s="79"/>
      <c r="M133" s="80"/>
    </row>
    <row r="134" spans="1:13" ht="30.4" hidden="1" x14ac:dyDescent="0.45">
      <c r="A134" s="6" t="str">
        <f>[1]NABÍDKA!B154</f>
        <v>746.</v>
      </c>
      <c r="B134" s="7" t="str">
        <f>[1]NABÍDKA!C154</f>
        <v>Regál skladový - komaxitový - STÁVAJÍCÍ ZAŘÍZENÍ</v>
      </c>
      <c r="C134" s="8" t="str">
        <f>[1]NABÍDKA!D154</f>
        <v xml:space="preserve"> - 4x plná police
- skládací provedení
- nosnost 1 police: cca 100 kg</v>
      </c>
      <c r="D134" s="9" t="str">
        <f>[1]NABÍDKA!E154</f>
        <v>1530x600x2000</v>
      </c>
      <c r="E134" s="10">
        <f>[1]NABÍDKA!H154</f>
        <v>0</v>
      </c>
      <c r="F134" s="11" t="s">
        <v>10</v>
      </c>
      <c r="G134" s="10" t="str">
        <f t="shared" si="6"/>
        <v>-</v>
      </c>
      <c r="H134" s="11" t="s">
        <v>10</v>
      </c>
      <c r="I134" s="10" t="str">
        <f t="shared" si="7"/>
        <v>-</v>
      </c>
      <c r="J134" s="12" t="s">
        <v>10</v>
      </c>
      <c r="K134" s="77" t="str">
        <f t="shared" si="8"/>
        <v>-</v>
      </c>
      <c r="L134" s="79"/>
      <c r="M134" s="80"/>
    </row>
    <row r="135" spans="1:13" ht="20.25" x14ac:dyDescent="0.45">
      <c r="A135" s="93" t="str">
        <f>[1]NABÍDKA!B155</f>
        <v>747.</v>
      </c>
      <c r="B135" s="7" t="str">
        <f>[1]NABÍDKA!C155</f>
        <v>Nerez ohřevný vozík na GN - STÁVAJÍCÍ ZAŘÍZENÍ</v>
      </c>
      <c r="C135" s="8" t="str">
        <f>[1]NABÍDKA!D155</f>
        <v xml:space="preserve"> - příkon (230V): 3 kW</v>
      </c>
      <c r="D135" s="9" t="str">
        <f>[1]NABÍDKA!E155</f>
        <v>x</v>
      </c>
      <c r="E135" s="10">
        <f>[1]NABÍDKA!H155</f>
        <v>4</v>
      </c>
      <c r="F135" s="11">
        <v>4</v>
      </c>
      <c r="G135" s="10">
        <f t="shared" si="6"/>
        <v>16</v>
      </c>
      <c r="H135" s="11" t="s">
        <v>10</v>
      </c>
      <c r="I135" s="10" t="str">
        <f t="shared" si="7"/>
        <v>-</v>
      </c>
      <c r="J135" s="12" t="s">
        <v>10</v>
      </c>
      <c r="K135" s="77" t="str">
        <f t="shared" si="8"/>
        <v>-</v>
      </c>
      <c r="L135" s="86" t="s">
        <v>21</v>
      </c>
      <c r="M135" s="88" t="s">
        <v>22</v>
      </c>
    </row>
    <row r="136" spans="1:13" hidden="1" x14ac:dyDescent="0.45">
      <c r="A136" s="3"/>
      <c r="B136" s="4"/>
      <c r="C136" s="106" t="str">
        <f>[1]NABÍDKA!D156</f>
        <v>800. - VÝDEJ - PŘÍPRAVNA</v>
      </c>
      <c r="D136" s="106"/>
      <c r="E136" s="106"/>
      <c r="F136" s="4"/>
      <c r="G136" s="4"/>
      <c r="H136" s="4"/>
      <c r="I136" s="4"/>
      <c r="J136" s="4"/>
      <c r="K136" s="4"/>
      <c r="L136" s="79"/>
      <c r="M136" s="80"/>
    </row>
    <row r="137" spans="1:13" ht="81" hidden="1" x14ac:dyDescent="0.45">
      <c r="A137" s="6" t="str">
        <f>[1]NABÍDKA!B157</f>
        <v>801.</v>
      </c>
      <c r="B137" s="7" t="str">
        <f>[1]NABÍDKA!C157</f>
        <v>Nerez stůl se spodní policí, dřezem a umyvadlem na ruce</v>
      </c>
      <c r="C137" s="8" t="str">
        <f>[1]NABÍDKA!D157</f>
        <v xml:space="preserve"> - 1x spodní police
- vlevo umyvadlo 300x240x150 mm, KOA
- dále dřez 450x450x250 mm, KOA
- 2x otvor na baterii vč podlepu
- lokální prolis kolem dřezu a umyvadla
- 1x roh desky R25
- zadní lem v=50 mm
- provedení na stavební sokl 150 mm</v>
      </c>
      <c r="D137" s="9" t="str">
        <f>[1]NABÍDKA!E157</f>
        <v>2300x800x750</v>
      </c>
      <c r="E137" s="10">
        <f>[1]NABÍDKA!H157</f>
        <v>1</v>
      </c>
      <c r="F137" s="11" t="s">
        <v>10</v>
      </c>
      <c r="G137" s="10" t="str">
        <f t="shared" si="6"/>
        <v>-</v>
      </c>
      <c r="H137" s="11" t="s">
        <v>10</v>
      </c>
      <c r="I137" s="10" t="str">
        <f t="shared" si="7"/>
        <v>-</v>
      </c>
      <c r="J137" s="12" t="s">
        <v>10</v>
      </c>
      <c r="K137" s="77" t="str">
        <f t="shared" si="8"/>
        <v>-</v>
      </c>
      <c r="L137" s="79"/>
      <c r="M137" s="80"/>
    </row>
    <row r="138" spans="1:13" ht="30.4" hidden="1" x14ac:dyDescent="0.45">
      <c r="A138" s="6" t="str">
        <f>[1]NABÍDKA!B158</f>
        <v>802.</v>
      </c>
      <c r="B138" s="7" t="str">
        <f>[1]NABÍDKA!C158</f>
        <v>Nerez stůl se spodní policí</v>
      </c>
      <c r="C138" s="8" t="str">
        <f>[1]NABÍDKA!D158</f>
        <v xml:space="preserve"> - 1x spodní police
- zadní lem v=50 mm
- provedení na stavební sokl 150 mm</v>
      </c>
      <c r="D138" s="9" t="str">
        <f>[1]NABÍDKA!E158</f>
        <v>2300x800x750</v>
      </c>
      <c r="E138" s="10">
        <f>[1]NABÍDKA!H158</f>
        <v>1</v>
      </c>
      <c r="F138" s="11" t="s">
        <v>10</v>
      </c>
      <c r="G138" s="10" t="str">
        <f t="shared" si="6"/>
        <v>-</v>
      </c>
      <c r="H138" s="11" t="s">
        <v>10</v>
      </c>
      <c r="I138" s="10" t="str">
        <f t="shared" si="7"/>
        <v>-</v>
      </c>
      <c r="J138" s="12" t="s">
        <v>10</v>
      </c>
      <c r="K138" s="77" t="str">
        <f t="shared" si="8"/>
        <v>-</v>
      </c>
      <c r="L138" s="79"/>
      <c r="M138" s="80"/>
    </row>
    <row r="139" spans="1:13" ht="20.25" hidden="1" x14ac:dyDescent="0.45">
      <c r="A139" s="6" t="str">
        <f>[1]NABÍDKA!B159</f>
        <v>803.</v>
      </c>
      <c r="B139" s="7" t="str">
        <f>[1]NABÍDKA!C159</f>
        <v>Stojánková páková směšovací baterie pro dřez a umydlo na ruce</v>
      </c>
      <c r="C139" s="8" t="str">
        <f>[1]NABÍDKA!D159</f>
        <v>x</v>
      </c>
      <c r="D139" s="9" t="str">
        <f>[1]NABÍDKA!E159</f>
        <v>x</v>
      </c>
      <c r="E139" s="10">
        <f>[1]NABÍDKA!H159</f>
        <v>1</v>
      </c>
      <c r="F139" s="11" t="s">
        <v>10</v>
      </c>
      <c r="G139" s="10" t="str">
        <f t="shared" si="6"/>
        <v>-</v>
      </c>
      <c r="H139" s="11" t="s">
        <v>10</v>
      </c>
      <c r="I139" s="10" t="str">
        <f t="shared" si="7"/>
        <v>-</v>
      </c>
      <c r="J139" s="12" t="s">
        <v>10</v>
      </c>
      <c r="K139" s="77" t="str">
        <f t="shared" si="8"/>
        <v>-</v>
      </c>
      <c r="L139" s="79"/>
      <c r="M139" s="80"/>
    </row>
    <row r="140" spans="1:13" ht="70.900000000000006" hidden="1" x14ac:dyDescent="0.45">
      <c r="A140" s="6" t="str">
        <f>[1]NABÍDKA!B160</f>
        <v>804.</v>
      </c>
      <c r="B140" s="7" t="str">
        <f>[1]NABÍDKA!C160</f>
        <v>Baterie stolní páková - profi</v>
      </c>
      <c r="C140" s="8" t="str">
        <f>[1]NABÍDKA!D160</f>
        <v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v>
      </c>
      <c r="D140" s="9" t="str">
        <f>[1]NABÍDKA!E160</f>
        <v>55x310x215</v>
      </c>
      <c r="E140" s="10">
        <f>[1]NABÍDKA!H160</f>
        <v>1</v>
      </c>
      <c r="F140" s="11" t="s">
        <v>10</v>
      </c>
      <c r="G140" s="10" t="str">
        <f t="shared" si="6"/>
        <v>-</v>
      </c>
      <c r="H140" s="11" t="s">
        <v>10</v>
      </c>
      <c r="I140" s="10" t="str">
        <f t="shared" si="7"/>
        <v>-</v>
      </c>
      <c r="J140" s="12" t="s">
        <v>10</v>
      </c>
      <c r="K140" s="77" t="str">
        <f t="shared" si="8"/>
        <v>-</v>
      </c>
      <c r="L140" s="79"/>
      <c r="M140" s="80"/>
    </row>
    <row r="141" spans="1:13" ht="141.75" x14ac:dyDescent="0.45">
      <c r="A141" s="93" t="str">
        <f>[1]NABÍDKA!B161</f>
        <v>805.</v>
      </c>
      <c r="B141" s="7" t="str">
        <f>[1]NABÍDKA!C161</f>
        <v>Mrazící skříň, 570 litrů, nerez opláštění</v>
      </c>
      <c r="C141" s="8" t="str">
        <f>[1]NABÍDKA!D161</f>
        <v xml:space="preserve"> - Čistý objem: 570 l
- Hrubý objem: 605 l
- Provedení: nerez opláštění
- Systém chlazení v mrazící části: statický
- Způsob odmrazováníi: automatické
- Počet pevných roštů: 6
- Typ ovládání: elektronické
- Ukazatel teploty: vnější digitalní
- Teplotní rozsah v mrazící části: -10 °C až -22 °C (při okolní teplotě max. +32 °C)
- Rukojeť: madlo
- Snadno vyměnitelné těsnění
- Zámek: ano
- Příkon (230 V): 0,13 kW </v>
      </c>
      <c r="D141" s="9" t="str">
        <f>[1]NABÍDKA!E161</f>
        <v>775x735x1870</v>
      </c>
      <c r="E141" s="10">
        <f>[1]NABÍDKA!H161</f>
        <v>1</v>
      </c>
      <c r="F141" s="11">
        <v>0.13</v>
      </c>
      <c r="G141" s="10">
        <f t="shared" si="6"/>
        <v>0.13</v>
      </c>
      <c r="H141" s="11" t="s">
        <v>10</v>
      </c>
      <c r="I141" s="10" t="str">
        <f t="shared" si="7"/>
        <v>-</v>
      </c>
      <c r="J141" s="12" t="s">
        <v>10</v>
      </c>
      <c r="K141" s="77" t="str">
        <f t="shared" si="8"/>
        <v>-</v>
      </c>
      <c r="L141" s="86" t="s">
        <v>21</v>
      </c>
      <c r="M141" s="88" t="s">
        <v>22</v>
      </c>
    </row>
    <row r="142" spans="1:13" ht="141.75" x14ac:dyDescent="0.45">
      <c r="A142" s="93" t="str">
        <f>[1]NABÍDKA!B162</f>
        <v>806.</v>
      </c>
      <c r="B142" s="7" t="str">
        <f>[1]NABÍDKA!C162</f>
        <v>Chladící skříň, 570 litrů, nerez opláštění</v>
      </c>
      <c r="C142" s="8" t="str">
        <f>[1]NABÍDKA!D162</f>
        <v xml:space="preserve"> - Čistý objem: 570 l
- Hrubý objem: 605 l
- Provedení: nerez opláštění
- Systém chlazení v chladící části: ventilovaný
- Způsob odmrazováníi: automatické
- Počet nastavitelných roštů: 4
- Typ ovládání: elektronické
- Ukazatel teploty: vnější digitalní
- Teplotní rozsah v mrazící části: -2 °C až +10 °C (při okolní teplotě max. +32 °C)
- Rukojeť: madlo
- Snadno vyměnitelné těsnění
- Zámek: ano
- Příkon (230 V): 0,13 kW </v>
      </c>
      <c r="D142" s="9" t="str">
        <f>[1]NABÍDKA!E162</f>
        <v>775x735x1870</v>
      </c>
      <c r="E142" s="10">
        <f>[1]NABÍDKA!H162</f>
        <v>2</v>
      </c>
      <c r="F142" s="11">
        <v>0.13</v>
      </c>
      <c r="G142" s="10">
        <f t="shared" si="6"/>
        <v>0.26</v>
      </c>
      <c r="H142" s="11" t="s">
        <v>10</v>
      </c>
      <c r="I142" s="10" t="str">
        <f t="shared" si="7"/>
        <v>-</v>
      </c>
      <c r="J142" s="12" t="s">
        <v>10</v>
      </c>
      <c r="K142" s="77" t="str">
        <f t="shared" si="8"/>
        <v>-</v>
      </c>
      <c r="L142" s="86" t="s">
        <v>21</v>
      </c>
      <c r="M142" s="88" t="s">
        <v>22</v>
      </c>
    </row>
    <row r="143" spans="1:13" x14ac:dyDescent="0.45">
      <c r="A143" s="93" t="str">
        <f>[1]NABÍDKA!B163</f>
        <v>807.</v>
      </c>
      <c r="B143" s="7" t="str">
        <f>[1]NABÍDKA!C163</f>
        <v>Holding. Skříň - STÁVAJÍCÍ ZAŘÍZENÍ</v>
      </c>
      <c r="C143" s="8" t="str">
        <f>[1]NABÍDKA!D163</f>
        <v xml:space="preserve"> - příkon (400V): 7 kW</v>
      </c>
      <c r="D143" s="9" t="str">
        <f>[1]NABÍDKA!E163</f>
        <v>x</v>
      </c>
      <c r="E143" s="10">
        <f>[1]NABÍDKA!H163</f>
        <v>1</v>
      </c>
      <c r="F143" s="11" t="s">
        <v>10</v>
      </c>
      <c r="G143" s="10" t="str">
        <f t="shared" si="6"/>
        <v>-</v>
      </c>
      <c r="H143" s="11">
        <v>7</v>
      </c>
      <c r="I143" s="10">
        <f t="shared" si="7"/>
        <v>7</v>
      </c>
      <c r="J143" s="12" t="s">
        <v>10</v>
      </c>
      <c r="K143" s="77" t="str">
        <f t="shared" si="8"/>
        <v>-</v>
      </c>
      <c r="L143" s="86" t="s">
        <v>36</v>
      </c>
      <c r="M143" s="88" t="s">
        <v>28</v>
      </c>
    </row>
    <row r="144" spans="1:13" hidden="1" x14ac:dyDescent="0.45">
      <c r="A144" s="3"/>
      <c r="B144" s="4"/>
      <c r="C144" s="106" t="str">
        <f>[1]NABÍDKA!D164</f>
        <v>900. - MYTÍ STOLNÍHO NÁDOBÍ</v>
      </c>
      <c r="D144" s="106"/>
      <c r="E144" s="106"/>
      <c r="F144" s="4"/>
      <c r="G144" s="4"/>
      <c r="H144" s="4"/>
      <c r="I144" s="4"/>
      <c r="J144" s="4"/>
      <c r="K144" s="4"/>
      <c r="L144" s="79"/>
      <c r="M144" s="80"/>
    </row>
    <row r="145" spans="1:13" ht="70.900000000000006" hidden="1" x14ac:dyDescent="0.45">
      <c r="A145" s="6" t="str">
        <f>[1]NABÍDKA!B165</f>
        <v>901.</v>
      </c>
      <c r="B145" s="7" t="str">
        <f>[1]NABÍDKA!C165</f>
        <v>Nerez vstupní mycí vana s dráhou pro koše s válečky</v>
      </c>
      <c r="C145" s="8" t="str">
        <f>[1]NABÍDKA!D165</f>
        <v xml:space="preserve"> - spádovaná mycí vana s odtokem, KOA
- otvor pro baterii vč. spodního podlepu plast. deskou
- válečková dráha pro koše
- vč. konstrukce pro ukotvení předoplachové sprchy
- spodní plná police
- uchycení na myčku
- zadní zvýšený lem, v=150 mm</v>
      </c>
      <c r="D145" s="9" t="str">
        <f>[1]NABÍDKA!E165</f>
        <v>2100x750x900</v>
      </c>
      <c r="E145" s="10">
        <f>[1]NABÍDKA!H165</f>
        <v>1</v>
      </c>
      <c r="F145" s="11" t="s">
        <v>10</v>
      </c>
      <c r="G145" s="10" t="str">
        <f t="shared" ref="G145:G146" si="9">IF(ISTEXT(F145),F145,(E145*F145))</f>
        <v>-</v>
      </c>
      <c r="H145" s="11">
        <v>7</v>
      </c>
      <c r="I145" s="10">
        <f t="shared" ref="I145:I146" si="10">IF(ISTEXT(H145),H145,(E145*H145))</f>
        <v>7</v>
      </c>
      <c r="J145" s="12" t="s">
        <v>10</v>
      </c>
      <c r="K145" s="77" t="str">
        <f t="shared" ref="K145:K146" si="11">IF(ISTEXT(J145),J145,(E145*J145))</f>
        <v>-</v>
      </c>
      <c r="L145" s="79"/>
      <c r="M145" s="80"/>
    </row>
    <row r="146" spans="1:13" ht="91.15" hidden="1" x14ac:dyDescent="0.45">
      <c r="A146" s="6" t="str">
        <f>[1]NABÍDKA!B166</f>
        <v>902.</v>
      </c>
      <c r="B146" s="7" t="str">
        <f>[1]NABÍDKA!C166</f>
        <v>Předoplachová tlaková sprcha s raménkem - stolní</v>
      </c>
      <c r="C146" s="8" t="str">
        <f>[1]NABÍDKA!D166</f>
        <v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v>
      </c>
      <c r="D146" s="9" t="str">
        <f>[1]NABÍDKA!E166</f>
        <v>v = 1200</v>
      </c>
      <c r="E146" s="10">
        <f>[1]NABÍDKA!H166</f>
        <v>1</v>
      </c>
      <c r="F146" s="11" t="s">
        <v>10</v>
      </c>
      <c r="G146" s="10" t="str">
        <f t="shared" si="9"/>
        <v>-</v>
      </c>
      <c r="H146" s="11">
        <v>7</v>
      </c>
      <c r="I146" s="10">
        <f t="shared" si="10"/>
        <v>7</v>
      </c>
      <c r="J146" s="12" t="s">
        <v>10</v>
      </c>
      <c r="K146" s="77" t="str">
        <f t="shared" si="11"/>
        <v>-</v>
      </c>
      <c r="L146" s="79"/>
      <c r="M146" s="80"/>
    </row>
    <row r="147" spans="1:13" ht="409.5" x14ac:dyDescent="0.45">
      <c r="A147" s="93" t="str">
        <f>[1]NABÍDKA!B167</f>
        <v>903.</v>
      </c>
      <c r="B147" s="7" t="str">
        <f>[1]NABÍDKA!C167</f>
        <v>Kompaktní tunelový mycí stroj s automatickým posunem košů s rekuperací – směr posuvu zleva-doprava</v>
      </c>
      <c r="C147" s="8" t="str">
        <f>[1]NABÍDKA!D167</f>
        <v xml:space="preserve"> - stroj musí být vybaven třemi nádržemi o celkovém objemu při prvním plnění maximálně 150 l
- požadovaná sestava stroje:
-celková délka stroje bez sušící zóny – minimálně 2300mm
- zóna předmytí:
- dvojnásobná filtrace včetně celoplošného síta
Zóna mytí:
- požadovaná nastavitelná teplota v rozmezí 55-65°C
- minimálně 3-násobná filtrace včetně filtru pracujícího na bázi odstředivé síly a včetně celoplošného síta
- zóna předoplachu z nádrže
- vybavena plošným sítem s maximálním průměrem děrování 1,5 mm
- zóna  oplachu
- oplachové rameno spodní i horní
- teplota vody nastavitelná na ovládacím displeji v rozmezí 80-85°C,
- množství vody nastavitelné na ovládacím displeji v rozmezí 2-3 l /koš
- zóna sušení – s výkonem topných těles min. 4 kW
-minimální délka tunelu 700mm
- výkon stroje
- průjezdná šířka – minimálně pro koše 500x500mm
- průjezdná výška – minimálně 400mm, maximálně 500mm (z důvodu eliminace mycího stínu)
- stroj vybaven minimálně třemi rychlostmi                                                                           
- výkon košů 110-195 / hod, minimální rozsah – požadováno více možností nastavení
- ekonomika a hygiena provozu
- integrovaná úspora mycích prostředků díky systému aktivace zón průchodem košů
- kompletně uzavřená spodní deska stroje k zamezení tepelného vyzařování, snížení, hlučnosti a zvýšení hygieny
- hlubokotažená mycí nádrž bez rohů a hran
- hygienické topné těleso s pojistkou proti přehřátí ve tvaru válce nebo plošné těleso na straně   nádrže, není dovolena topná spirála
- hygienicky provedené otočné dveře o 180° v mycí  sekci – pro jejich údržbu z vnitřní strany
- celoplošné síto v mycí nádrži
- ovládací displej se skleněnou dotykovou plochou s mechanickou odolností se stupněm ochrany IK7, v ergonomické ovládací výšce minimálně 115 cm 
- komunikace na dotykovém displeji v češtině – možnost vyvolání dat pro HaCCP na displeji
- diagnostický systém (automatická kontrola provozních funkcí) a možnost propojení přes  WLAN a sledování provozních funkcí stroje
- management chyb – signalizace na displeji
- mycí stroj vybaven čerpadlem na zvýšení tlaku
- automatické snížení rychlosti za účelem zachování konstantní teploty pro hygienu nádobí
- automatické sledování úrovně hladiny vody bez přepadových trubek s odpadním čerpadlem
- zpětné získávání tepla z odpadních par
- Požadované rozměry a připojení stroje
- připojení stroje 80 A
- přípoj elektro 400V/3/N/PE
- připojení SV, minimálně 8 l/minutu průtočné množství
- odpad DN 40/50
- navrhovaný výrobce(dovozce) produktu musí být registrován (dohledatelný) na stránkách EKO-KOM https://www.ekokom.cz/cz/klienti/seznam-klientu  a ISOH https://isoh.mzp.cz/WebElektro/Firma/PovinneOsoby  
- celkový příkon (400V): 52 kW</v>
      </c>
      <c r="D147" s="9" t="str">
        <f>[1]NABÍDKA!E167</f>
        <v>3000x800x1870</v>
      </c>
      <c r="E147" s="10">
        <f>[1]NABÍDKA!H167</f>
        <v>1</v>
      </c>
      <c r="F147" s="11" t="s">
        <v>10</v>
      </c>
      <c r="G147" s="10" t="str">
        <f t="shared" si="6"/>
        <v>-</v>
      </c>
      <c r="H147" s="11">
        <v>52</v>
      </c>
      <c r="I147" s="10">
        <f t="shared" si="7"/>
        <v>52</v>
      </c>
      <c r="J147" s="12" t="s">
        <v>10</v>
      </c>
      <c r="K147" s="77" t="str">
        <f t="shared" si="8"/>
        <v>-</v>
      </c>
      <c r="L147" s="86" t="s">
        <v>37</v>
      </c>
      <c r="M147" s="88" t="s">
        <v>38</v>
      </c>
    </row>
    <row r="148" spans="1:13" ht="91.15" hidden="1" x14ac:dyDescent="0.45">
      <c r="A148" s="6" t="str">
        <f>[1]NABÍDKA!B168</f>
        <v>904.</v>
      </c>
      <c r="B148" s="7" t="str">
        <f>[1]NABÍDKA!C168</f>
        <v>Nerez výstupní stůl válečkový s koncovým spínačem</v>
      </c>
      <c r="C148" s="8" t="str">
        <f>[1]NABÍDKA!D168</f>
        <v xml:space="preserve"> -nerezová ocel, materiál číslo: 1.4301
-  koncový spínač
- tloušťka materiálu: 1,5 mm
- stůl vybaven postranními válečky pro snadný posuv košů.
- odnímatelné nerezové rošty s možností jejich mytí v průchozím stroji
- nohy ze čtvercových profilů (40 x 40 mm) a příčným vyztužení (30 x 10 mm), zakončené plastovou nastavitelnou nohou
</v>
      </c>
      <c r="D148" s="9" t="str">
        <f>[1]NABÍDKA!E168</f>
        <v>1700x650x900</v>
      </c>
      <c r="E148" s="10">
        <f>[1]NABÍDKA!H168</f>
        <v>1</v>
      </c>
      <c r="F148" s="11" t="s">
        <v>10</v>
      </c>
      <c r="G148" s="10" t="str">
        <f t="shared" si="6"/>
        <v>-</v>
      </c>
      <c r="H148" s="11" t="s">
        <v>10</v>
      </c>
      <c r="I148" s="10" t="str">
        <f t="shared" si="7"/>
        <v>-</v>
      </c>
      <c r="J148" s="12" t="s">
        <v>10</v>
      </c>
      <c r="K148" s="77" t="str">
        <f t="shared" si="8"/>
        <v>-</v>
      </c>
      <c r="L148" s="79"/>
      <c r="M148" s="80"/>
    </row>
    <row r="149" spans="1:13" hidden="1" x14ac:dyDescent="0.45">
      <c r="A149" s="3"/>
      <c r="B149" s="4"/>
      <c r="C149" s="106" t="str">
        <f>[1]NABÍDKA!D170</f>
        <v>1000. - CHLAZENÍ</v>
      </c>
      <c r="D149" s="106"/>
      <c r="E149" s="106"/>
      <c r="F149" s="4"/>
      <c r="G149" s="4"/>
      <c r="H149" s="4"/>
      <c r="I149" s="4"/>
      <c r="J149" s="4"/>
      <c r="K149" s="4"/>
      <c r="L149" s="79"/>
      <c r="M149" s="80"/>
    </row>
    <row r="150" spans="1:13" ht="50.65" x14ac:dyDescent="0.45">
      <c r="A150" s="93" t="str">
        <f>[1]NABÍDKA!B171</f>
        <v>1001.</v>
      </c>
      <c r="B150" s="7" t="str">
        <f>[1]NABÍDKA!C171</f>
        <v>Chladící box +2 °C</v>
      </c>
      <c r="C150" s="8" t="str">
        <f>[1]NABÍDKA!D171</f>
        <v xml:space="preserve"> - nařezané panely ISO 60 mm 
- dveře křídlové 800/2000 mm chladící 1 ks pravé
- zakrývací lišty
- bez podlahy
- příkon (230 V): 2 kW</v>
      </c>
      <c r="D150" s="9" t="str">
        <f>[1]NABÍDKA!E171</f>
        <v>3080x1960x2460</v>
      </c>
      <c r="E150" s="10">
        <f>[1]NABÍDKA!H171</f>
        <v>1</v>
      </c>
      <c r="F150" s="11">
        <v>2</v>
      </c>
      <c r="G150" s="10">
        <f t="shared" ref="G150:G162" si="12">IF(ISTEXT(F150),F150,(E150*F150))</f>
        <v>2</v>
      </c>
      <c r="H150" s="11" t="s">
        <v>10</v>
      </c>
      <c r="I150" s="10" t="str">
        <f t="shared" ref="I150:I162" si="13">IF(ISTEXT(H150),H150,(E150*H150))</f>
        <v>-</v>
      </c>
      <c r="J150" s="12" t="s">
        <v>10</v>
      </c>
      <c r="K150" s="77" t="str">
        <f t="shared" ref="K150:K162" si="14">IF(ISTEXT(J150),J150,(E150*J150))</f>
        <v>-</v>
      </c>
      <c r="L150" s="86" t="s">
        <v>21</v>
      </c>
      <c r="M150" s="88" t="s">
        <v>22</v>
      </c>
    </row>
    <row r="151" spans="1:13" ht="40.5" x14ac:dyDescent="0.45">
      <c r="A151" s="93" t="str">
        <f>[1]NABÍDKA!B172</f>
        <v>1002.</v>
      </c>
      <c r="B151" s="7" t="str">
        <f>[1]NABÍDKA!C172</f>
        <v>Technologie pro chladící box</v>
      </c>
      <c r="C151" s="8" t="str">
        <f>[1]NABÍDKA!D172</f>
        <v xml:space="preserve"> - 1x výparník
- 1x rozvaděč a digitální termostat
- 1x příslušenství (vstřikovací ventil, solenoid, průhledítko, filtr, 2 x kulový ventil) </v>
      </c>
      <c r="D151" s="9" t="str">
        <f>[1]NABÍDKA!E172</f>
        <v>x</v>
      </c>
      <c r="E151" s="10">
        <f>[1]NABÍDKA!H172</f>
        <v>1</v>
      </c>
      <c r="F151" s="11" t="s">
        <v>10</v>
      </c>
      <c r="G151" s="10" t="str">
        <f t="shared" si="12"/>
        <v>-</v>
      </c>
      <c r="H151" s="11" t="s">
        <v>10</v>
      </c>
      <c r="I151" s="10" t="str">
        <f t="shared" si="13"/>
        <v>-</v>
      </c>
      <c r="J151" s="12" t="s">
        <v>10</v>
      </c>
      <c r="K151" s="77" t="str">
        <f t="shared" si="14"/>
        <v>-</v>
      </c>
      <c r="L151" s="86" t="s">
        <v>21</v>
      </c>
      <c r="M151" s="88" t="s">
        <v>22</v>
      </c>
    </row>
    <row r="152" spans="1:13" ht="60.75" x14ac:dyDescent="0.45">
      <c r="A152" s="93" t="str">
        <f>[1]NABÍDKA!B173</f>
        <v>1003.</v>
      </c>
      <c r="B152" s="7" t="str">
        <f>[1]NABÍDKA!C173</f>
        <v>Chladící box +2 °C</v>
      </c>
      <c r="C152" s="8" t="str">
        <f>[1]NABÍDKA!D173</f>
        <v xml:space="preserve"> - nařezané panely ISO 60 mm 
- dveře křídlové 800/2000 mm chladící 1 ks levé
- výkus v boxu v přední části cca 1500x900 mm
- zakrývací lišty
- bez podlahy
- příkon (230 V): 2 kW</v>
      </c>
      <c r="D152" s="9" t="str">
        <f>[1]NABÍDKA!E173</f>
        <v>2960x4065x2460</v>
      </c>
      <c r="E152" s="10">
        <f>[1]NABÍDKA!H173</f>
        <v>1</v>
      </c>
      <c r="F152" s="11">
        <v>2</v>
      </c>
      <c r="G152" s="10">
        <f t="shared" si="12"/>
        <v>2</v>
      </c>
      <c r="H152" s="11" t="s">
        <v>10</v>
      </c>
      <c r="I152" s="10" t="str">
        <f t="shared" si="13"/>
        <v>-</v>
      </c>
      <c r="J152" s="12" t="s">
        <v>10</v>
      </c>
      <c r="K152" s="77" t="str">
        <f t="shared" si="14"/>
        <v>-</v>
      </c>
      <c r="L152" s="86" t="s">
        <v>21</v>
      </c>
      <c r="M152" s="88" t="s">
        <v>22</v>
      </c>
    </row>
    <row r="153" spans="1:13" ht="40.5" hidden="1" x14ac:dyDescent="0.45">
      <c r="A153" s="6" t="str">
        <f>[1]NABÍDKA!B174</f>
        <v>1004.</v>
      </c>
      <c r="B153" s="7" t="str">
        <f>[1]NABÍDKA!C174</f>
        <v>Technologie pro chladící box</v>
      </c>
      <c r="C153" s="8" t="str">
        <f>[1]NABÍDKA!D174</f>
        <v xml:space="preserve"> - 1x výparník
- 1x rozvaděč a digitální termostat
- 1x příslušenství (vstřikovací ventil, solenoid, průhledítko, filtr, 2 x kulový ventil) </v>
      </c>
      <c r="D153" s="9" t="str">
        <f>[1]NABÍDKA!E174</f>
        <v>x</v>
      </c>
      <c r="E153" s="10">
        <f>[1]NABÍDKA!H174</f>
        <v>2</v>
      </c>
      <c r="F153" s="11" t="s">
        <v>10</v>
      </c>
      <c r="G153" s="10" t="str">
        <f t="shared" si="12"/>
        <v>-</v>
      </c>
      <c r="H153" s="11" t="s">
        <v>10</v>
      </c>
      <c r="I153" s="10" t="str">
        <f t="shared" si="13"/>
        <v>-</v>
      </c>
      <c r="J153" s="12" t="s">
        <v>10</v>
      </c>
      <c r="K153" s="77" t="str">
        <f t="shared" si="14"/>
        <v>-</v>
      </c>
      <c r="L153" s="79"/>
      <c r="M153" s="80"/>
    </row>
    <row r="154" spans="1:13" ht="60.75" hidden="1" x14ac:dyDescent="0.45">
      <c r="A154" s="6" t="str">
        <f>[1]NABÍDKA!B175</f>
        <v>1005.</v>
      </c>
      <c r="B154" s="7" t="str">
        <f>[1]NABÍDKA!C175</f>
        <v>Mrazící box -18 °C</v>
      </c>
      <c r="C154" s="8" t="str">
        <f>[1]NABÍDKA!D175</f>
        <v xml:space="preserve"> - nařezané panely ISO 60 mm 
- dveře křídlové 800/2000 mm chladící 1 ks levé
- vlevo v zadní části výkus boxu cca 1300x300 mm
- zakrývací lišty
- izolovaná podlaha
- příkon (230 V): 2,5 kW</v>
      </c>
      <c r="D154" s="9" t="str">
        <f>[1]NABÍDKA!E175</f>
        <v>2960x1340x2460</v>
      </c>
      <c r="E154" s="10">
        <f>[1]NABÍDKA!H175</f>
        <v>1</v>
      </c>
      <c r="F154" s="11" t="s">
        <v>10</v>
      </c>
      <c r="G154" s="10" t="str">
        <f t="shared" si="12"/>
        <v>-</v>
      </c>
      <c r="H154" s="11" t="s">
        <v>10</v>
      </c>
      <c r="I154" s="10" t="str">
        <f t="shared" si="13"/>
        <v>-</v>
      </c>
      <c r="J154" s="12" t="s">
        <v>10</v>
      </c>
      <c r="K154" s="77" t="str">
        <f t="shared" si="14"/>
        <v>-</v>
      </c>
      <c r="L154" s="79"/>
      <c r="M154" s="80"/>
    </row>
    <row r="155" spans="1:13" ht="50.65" hidden="1" x14ac:dyDescent="0.45">
      <c r="A155" s="6" t="str">
        <f>[1]NABÍDKA!B176</f>
        <v>1006.</v>
      </c>
      <c r="B155" s="7" t="str">
        <f>[1]NABÍDKA!C176</f>
        <v>Technologie pro mrazící boxy</v>
      </c>
      <c r="C155" s="8" t="str">
        <f>[1]NABÍDKA!D176</f>
        <v xml:space="preserve"> -1 x výparník
- 1x rozvaděč a digitální termostat
- 1x příslušenství (vstřikovací ventil, solenoid, průhledítko, filtr, 2 x kulový ventil) 
- signalizace osoby v komoře</v>
      </c>
      <c r="D155" s="9" t="str">
        <f>[1]NABÍDKA!E176</f>
        <v>x</v>
      </c>
      <c r="E155" s="10">
        <f>[1]NABÍDKA!H176</f>
        <v>2</v>
      </c>
      <c r="F155" s="11" t="s">
        <v>10</v>
      </c>
      <c r="G155" s="10" t="str">
        <f t="shared" si="12"/>
        <v>-</v>
      </c>
      <c r="H155" s="11" t="s">
        <v>10</v>
      </c>
      <c r="I155" s="10" t="str">
        <f t="shared" si="13"/>
        <v>-</v>
      </c>
      <c r="J155" s="12" t="s">
        <v>10</v>
      </c>
      <c r="K155" s="77" t="str">
        <f t="shared" si="14"/>
        <v>-</v>
      </c>
      <c r="L155" s="79"/>
      <c r="M155" s="80"/>
    </row>
    <row r="156" spans="1:13" ht="60.75" hidden="1" x14ac:dyDescent="0.45">
      <c r="A156" s="6" t="str">
        <f>[1]NABÍDKA!B177</f>
        <v>1007.</v>
      </c>
      <c r="B156" s="7" t="str">
        <f>[1]NABÍDKA!C177</f>
        <v>Chladící box +2 °C</v>
      </c>
      <c r="C156" s="8" t="str">
        <f>[1]NABÍDKA!D177</f>
        <v xml:space="preserve"> - nařezané panely ISO 60 mm 
- dveře křídlové 800/2000 mm chladící 1 ks levé
- výkus v boxu v přední části cca 400x1300 mm
- zakrývací lišty
- bez podlahy
- příkon (230 V): 2 kW</v>
      </c>
      <c r="D156" s="9" t="str">
        <f>[1]NABÍDKA!E177</f>
        <v>2735x4055x2460</v>
      </c>
      <c r="E156" s="10">
        <f>[1]NABÍDKA!H177</f>
        <v>1</v>
      </c>
      <c r="F156" s="11" t="s">
        <v>10</v>
      </c>
      <c r="G156" s="10" t="str">
        <f t="shared" si="12"/>
        <v>-</v>
      </c>
      <c r="H156" s="11" t="s">
        <v>10</v>
      </c>
      <c r="I156" s="10" t="str">
        <f t="shared" si="13"/>
        <v>-</v>
      </c>
      <c r="J156" s="12" t="s">
        <v>10</v>
      </c>
      <c r="K156" s="77" t="str">
        <f t="shared" si="14"/>
        <v>-</v>
      </c>
      <c r="L156" s="79"/>
      <c r="M156" s="80"/>
    </row>
    <row r="157" spans="1:13" ht="60.75" hidden="1" x14ac:dyDescent="0.45">
      <c r="A157" s="6" t="str">
        <f>[1]NABÍDKA!B178</f>
        <v>1008.</v>
      </c>
      <c r="B157" s="7" t="str">
        <f>[1]NABÍDKA!C178</f>
        <v>Mrazící box -18 °C</v>
      </c>
      <c r="C157" s="8" t="str">
        <f>[1]NABÍDKA!D178</f>
        <v xml:space="preserve"> - nařezané panely ISO 60 mm 
- dveře křídlové 800/2000 mm chladící 1 ks levé
- vlevo v zadní části výkus boxu cca 1300x300 mm
- zakrývací lišty
- izolovaná podlaha
- příkon (230 V): 2,5 kW</v>
      </c>
      <c r="D157" s="9" t="str">
        <f>[1]NABÍDKA!E178</f>
        <v>2340x1800x2460</v>
      </c>
      <c r="E157" s="10">
        <f>[1]NABÍDKA!H178</f>
        <v>1</v>
      </c>
      <c r="F157" s="11" t="s">
        <v>10</v>
      </c>
      <c r="G157" s="10" t="str">
        <f t="shared" si="12"/>
        <v>-</v>
      </c>
      <c r="H157" s="11" t="s">
        <v>10</v>
      </c>
      <c r="I157" s="10" t="str">
        <f t="shared" si="13"/>
        <v>-</v>
      </c>
      <c r="J157" s="12" t="s">
        <v>10</v>
      </c>
      <c r="K157" s="77" t="str">
        <f t="shared" si="14"/>
        <v>-</v>
      </c>
      <c r="L157" s="79"/>
      <c r="M157" s="80"/>
    </row>
    <row r="158" spans="1:13" ht="40.5" x14ac:dyDescent="0.45">
      <c r="A158" s="93" t="str">
        <f>[1]NABÍDKA!B179</f>
        <v>1009.</v>
      </c>
      <c r="B158" s="7" t="str">
        <f>[1]NABÍDKA!C179</f>
        <v>Centrální kompaktní kompresorová jednotka vč. příslušenství pro chladící technologie</v>
      </c>
      <c r="C158" s="8" t="str">
        <f>[1]NABÍDKA!D179</f>
        <v xml:space="preserve"> - kompaktní chladicí jednotky
- chladivo R449
 - příslušenství: 2x uzavírací kulový ventil, sací filtr, konzole
- příkon (400 V): cca 6,6 kW</v>
      </c>
      <c r="D158" s="9" t="str">
        <f>[1]NABÍDKA!E179</f>
        <v>x</v>
      </c>
      <c r="E158" s="10">
        <f>[1]NABÍDKA!H179</f>
        <v>1</v>
      </c>
      <c r="F158" s="11" t="s">
        <v>10</v>
      </c>
      <c r="G158" s="10" t="str">
        <f t="shared" si="12"/>
        <v>-</v>
      </c>
      <c r="H158" s="11">
        <v>6.6</v>
      </c>
      <c r="I158" s="10">
        <f t="shared" si="13"/>
        <v>6.6</v>
      </c>
      <c r="J158" s="12" t="s">
        <v>10</v>
      </c>
      <c r="K158" s="77" t="str">
        <f t="shared" si="14"/>
        <v>-</v>
      </c>
      <c r="L158" s="86" t="s">
        <v>23</v>
      </c>
      <c r="M158" s="88" t="s">
        <v>24</v>
      </c>
    </row>
    <row r="159" spans="1:13" ht="40.5" x14ac:dyDescent="0.45">
      <c r="A159" s="93" t="str">
        <f>[1]NABÍDKA!B180</f>
        <v>1010.</v>
      </c>
      <c r="B159" s="7" t="str">
        <f>[1]NABÍDKA!C180</f>
        <v>Centrální kompaktní kompresorová jednotka vč. příslušenství pro mrazící technologie</v>
      </c>
      <c r="C159" s="8" t="str">
        <f>[1]NABÍDKA!D180</f>
        <v xml:space="preserve"> - kompaktní chladicí jednotky
- chladivo R449
 - příslušenství: 2x uzavírací kulový ventil, sací filtr, konzole
- příkon (400 V): cca 2,2 kW</v>
      </c>
      <c r="D159" s="9" t="str">
        <f>[1]NABÍDKA!E180</f>
        <v>x</v>
      </c>
      <c r="E159" s="10">
        <f>[1]NABÍDKA!H180</f>
        <v>2</v>
      </c>
      <c r="F159" s="11" t="s">
        <v>10</v>
      </c>
      <c r="G159" s="10" t="str">
        <f t="shared" si="12"/>
        <v>-</v>
      </c>
      <c r="H159" s="11">
        <v>2.2000000000000002</v>
      </c>
      <c r="I159" s="10">
        <f t="shared" si="13"/>
        <v>4.4000000000000004</v>
      </c>
      <c r="J159" s="12" t="s">
        <v>10</v>
      </c>
      <c r="K159" s="77" t="str">
        <f t="shared" si="14"/>
        <v>-</v>
      </c>
      <c r="L159" s="86" t="s">
        <v>23</v>
      </c>
      <c r="M159" s="88" t="s">
        <v>24</v>
      </c>
    </row>
    <row r="160" spans="1:13" ht="40.5" hidden="1" x14ac:dyDescent="0.45">
      <c r="A160" s="6" t="str">
        <f>[1]NABÍDKA!B181</f>
        <v>1012.</v>
      </c>
      <c r="B160" s="7" t="str">
        <f>[1]NABÍDKA!C181</f>
        <v>Propojovací potrubí včetně kaučukové izolace - ODHAD DÉLEK - NUTNO STANOVIT PŘESNĚ DLE STAVBY A UMÍSTĚNÍ JEDNOTKY</v>
      </c>
      <c r="C160" s="8" t="str">
        <f>[1]NABÍDKA!D181</f>
        <v xml:space="preserve"> - rozvody Cu potrubí včetně tepelné izolace a příslušenství pro instalaci v rozsahu PD
</v>
      </c>
      <c r="D160" s="9" t="str">
        <f>[1]NABÍDKA!E181</f>
        <v>x</v>
      </c>
      <c r="E160" s="10">
        <f>[1]NABÍDKA!H181</f>
        <v>1</v>
      </c>
      <c r="F160" s="11" t="s">
        <v>10</v>
      </c>
      <c r="G160" s="10" t="str">
        <f t="shared" si="12"/>
        <v>-</v>
      </c>
      <c r="H160" s="11" t="s">
        <v>10</v>
      </c>
      <c r="I160" s="10" t="str">
        <f t="shared" si="13"/>
        <v>-</v>
      </c>
      <c r="J160" s="12" t="s">
        <v>10</v>
      </c>
      <c r="K160" s="77" t="str">
        <f t="shared" si="14"/>
        <v>-</v>
      </c>
      <c r="L160" s="79"/>
      <c r="M160" s="80"/>
    </row>
    <row r="161" spans="1:13" ht="30.4" hidden="1" x14ac:dyDescent="0.45">
      <c r="A161" s="6" t="str">
        <f>[1]NABÍDKA!B183</f>
        <v>1014.</v>
      </c>
      <c r="B161" s="7" t="str">
        <f>[1]NABÍDKA!C183</f>
        <v>Montážní materiál chlazení</v>
      </c>
      <c r="C161" s="8" t="str">
        <f>[1]NABÍDKA!D183</f>
        <v xml:space="preserve"> - cca  kg chladiva R449A
- spojovací a kotevní materiál
- pomocný materiál</v>
      </c>
      <c r="D161" s="9" t="str">
        <f>[1]NABÍDKA!E183</f>
        <v>x</v>
      </c>
      <c r="E161" s="10">
        <f>[1]NABÍDKA!H183</f>
        <v>1</v>
      </c>
      <c r="F161" s="11" t="s">
        <v>10</v>
      </c>
      <c r="G161" s="10" t="str">
        <f t="shared" si="12"/>
        <v>-</v>
      </c>
      <c r="H161" s="11" t="s">
        <v>10</v>
      </c>
      <c r="I161" s="10" t="str">
        <f t="shared" si="13"/>
        <v>-</v>
      </c>
      <c r="J161" s="12" t="s">
        <v>10</v>
      </c>
      <c r="K161" s="77" t="str">
        <f t="shared" si="14"/>
        <v>-</v>
      </c>
      <c r="L161" s="79"/>
      <c r="M161" s="80"/>
    </row>
    <row r="162" spans="1:13" ht="70.900000000000006" hidden="1" x14ac:dyDescent="0.45">
      <c r="A162" s="6" t="str">
        <f>[1]NABÍDKA!B184</f>
        <v>1015.</v>
      </c>
      <c r="B162" s="7" t="str">
        <f>[1]NABÍDKA!C184</f>
        <v>Montáž a doprava chlazení</v>
      </c>
      <c r="C162" s="8" t="str">
        <f>[1]NABÍDKA!D184</f>
        <v xml:space="preserve"> - montáž technologie a boxů
- tlaková zkouška
- revize úniku chladiva
- revize elektro
- zaregulování systému
- doprava
Cena nezahrnuje případné stavební, bourací a jeřábnické práce.</v>
      </c>
      <c r="D162" s="9" t="str">
        <f>[1]NABÍDKA!E184</f>
        <v>x</v>
      </c>
      <c r="E162" s="10">
        <f>[1]NABÍDKA!H184</f>
        <v>1</v>
      </c>
      <c r="F162" s="11" t="s">
        <v>10</v>
      </c>
      <c r="G162" s="10" t="str">
        <f t="shared" si="12"/>
        <v>-</v>
      </c>
      <c r="H162" s="11" t="s">
        <v>10</v>
      </c>
      <c r="I162" s="10" t="str">
        <f t="shared" si="13"/>
        <v>-</v>
      </c>
      <c r="J162" s="12" t="s">
        <v>10</v>
      </c>
      <c r="K162" s="77" t="str">
        <f t="shared" si="14"/>
        <v>-</v>
      </c>
      <c r="L162" s="79"/>
      <c r="M162" s="80"/>
    </row>
    <row r="163" spans="1:13" hidden="1" x14ac:dyDescent="0.45">
      <c r="A163" s="3"/>
      <c r="B163" s="4"/>
      <c r="C163" s="106" t="str">
        <f>[1]NABÍDKA!D185</f>
        <v>1100. - REGÁLY DO CHLADÍCÍCH BOXŮ</v>
      </c>
      <c r="D163" s="106"/>
      <c r="E163" s="106"/>
      <c r="F163" s="4"/>
      <c r="G163" s="4"/>
      <c r="H163" s="4"/>
      <c r="I163" s="4"/>
      <c r="J163" s="4"/>
      <c r="K163" s="4"/>
      <c r="L163" s="79"/>
      <c r="M163" s="80"/>
    </row>
    <row r="164" spans="1:13" hidden="1" x14ac:dyDescent="0.45">
      <c r="A164" s="6" t="str">
        <f>[1]NABÍDKA!B186</f>
        <v>1101.</v>
      </c>
      <c r="B164" s="7" t="str">
        <f>[1]NABÍDKA!C186</f>
        <v>Stojina středová 1700x577</v>
      </c>
      <c r="C164" s="8" t="str">
        <f>[1]NABÍDKA!D186</f>
        <v xml:space="preserve"> - eloxovaný dural</v>
      </c>
      <c r="D164" s="9" t="str">
        <f>[1]NABÍDKA!E186</f>
        <v>30x577x1700</v>
      </c>
      <c r="E164" s="10">
        <f>[1]NABÍDKA!H186</f>
        <v>20</v>
      </c>
      <c r="F164" s="11" t="s">
        <v>10</v>
      </c>
      <c r="G164" s="10" t="str">
        <f t="shared" ref="G164:G174" si="15">IF(ISTEXT(F164),F164,(E164*F164))</f>
        <v>-</v>
      </c>
      <c r="H164" s="11" t="s">
        <v>10</v>
      </c>
      <c r="I164" s="10" t="str">
        <f t="shared" ref="I164:I174" si="16">IF(ISTEXT(H164),H164,(E164*H164))</f>
        <v>-</v>
      </c>
      <c r="J164" s="12" t="s">
        <v>10</v>
      </c>
      <c r="K164" s="77" t="str">
        <f t="shared" ref="K164:K174" si="17">IF(ISTEXT(J164),J164,(E164*J164))</f>
        <v>-</v>
      </c>
      <c r="L164" s="79"/>
      <c r="M164" s="80"/>
    </row>
    <row r="165" spans="1:13" hidden="1" x14ac:dyDescent="0.45">
      <c r="A165" s="6" t="str">
        <f>[1]NABÍDKA!B187</f>
        <v>1102.</v>
      </c>
      <c r="B165" s="7" t="str">
        <f>[1]NABÍDKA!C187</f>
        <v>Police regálová komplet</v>
      </c>
      <c r="C165" s="8" t="str">
        <f>[1]NABÍDKA!D187</f>
        <v xml:space="preserve"> - podesty a nosníky</v>
      </c>
      <c r="D165" s="9" t="str">
        <f>[1]NABÍDKA!E187</f>
        <v>1682x577x30</v>
      </c>
      <c r="E165" s="10">
        <f>[1]NABÍDKA!H187</f>
        <v>8</v>
      </c>
      <c r="F165" s="11" t="s">
        <v>10</v>
      </c>
      <c r="G165" s="10" t="str">
        <f t="shared" si="15"/>
        <v>-</v>
      </c>
      <c r="H165" s="11" t="s">
        <v>10</v>
      </c>
      <c r="I165" s="10" t="str">
        <f t="shared" si="16"/>
        <v>-</v>
      </c>
      <c r="J165" s="12" t="s">
        <v>10</v>
      </c>
      <c r="K165" s="77" t="str">
        <f t="shared" si="17"/>
        <v>-</v>
      </c>
      <c r="L165" s="79"/>
      <c r="M165" s="80"/>
    </row>
    <row r="166" spans="1:13" hidden="1" x14ac:dyDescent="0.45">
      <c r="A166" s="6" t="str">
        <f>[1]NABÍDKA!B188</f>
        <v>1103.</v>
      </c>
      <c r="B166" s="7" t="str">
        <f>[1]NABÍDKA!C188</f>
        <v>Police regálová komplet</v>
      </c>
      <c r="C166" s="8" t="str">
        <f>[1]NABÍDKA!D188</f>
        <v xml:space="preserve"> - podesty a nosníky</v>
      </c>
      <c r="D166" s="9" t="str">
        <f>[1]NABÍDKA!E188</f>
        <v>1505x577x30</v>
      </c>
      <c r="E166" s="10">
        <f>[1]NABÍDKA!H188</f>
        <v>8</v>
      </c>
      <c r="F166" s="11" t="s">
        <v>10</v>
      </c>
      <c r="G166" s="10" t="str">
        <f t="shared" si="15"/>
        <v>-</v>
      </c>
      <c r="H166" s="11" t="s">
        <v>10</v>
      </c>
      <c r="I166" s="10" t="str">
        <f t="shared" si="16"/>
        <v>-</v>
      </c>
      <c r="J166" s="12" t="s">
        <v>10</v>
      </c>
      <c r="K166" s="77" t="str">
        <f t="shared" si="17"/>
        <v>-</v>
      </c>
      <c r="L166" s="79"/>
      <c r="M166" s="80"/>
    </row>
    <row r="167" spans="1:13" hidden="1" x14ac:dyDescent="0.45">
      <c r="A167" s="6" t="str">
        <f>[1]NABÍDKA!B189</f>
        <v>1104.</v>
      </c>
      <c r="B167" s="7" t="str">
        <f>[1]NABÍDKA!C189</f>
        <v>Police regálová komplet</v>
      </c>
      <c r="C167" s="8" t="str">
        <f>[1]NABÍDKA!D189</f>
        <v xml:space="preserve"> - podesty a nosníky</v>
      </c>
      <c r="D167" s="9" t="str">
        <f>[1]NABÍDKA!E189</f>
        <v>974x577x30</v>
      </c>
      <c r="E167" s="10">
        <f>[1]NABÍDKA!H189</f>
        <v>4</v>
      </c>
      <c r="F167" s="11" t="s">
        <v>10</v>
      </c>
      <c r="G167" s="10" t="str">
        <f t="shared" si="15"/>
        <v>-</v>
      </c>
      <c r="H167" s="11" t="s">
        <v>10</v>
      </c>
      <c r="I167" s="10" t="str">
        <f t="shared" si="16"/>
        <v>-</v>
      </c>
      <c r="J167" s="12" t="s">
        <v>10</v>
      </c>
      <c r="K167" s="77" t="str">
        <f t="shared" si="17"/>
        <v>-</v>
      </c>
      <c r="L167" s="79"/>
      <c r="M167" s="80"/>
    </row>
    <row r="168" spans="1:13" hidden="1" x14ac:dyDescent="0.45">
      <c r="A168" s="6" t="str">
        <f>[1]NABÍDKA!B190</f>
        <v>1105.</v>
      </c>
      <c r="B168" s="7" t="str">
        <f>[1]NABÍDKA!C190</f>
        <v>Police regálová komplet</v>
      </c>
      <c r="C168" s="8" t="str">
        <f>[1]NABÍDKA!D190</f>
        <v xml:space="preserve"> - podesty a nosníky</v>
      </c>
      <c r="D168" s="9" t="str">
        <f>[1]NABÍDKA!E190</f>
        <v>708x577x30</v>
      </c>
      <c r="E168" s="10">
        <f>[1]NABÍDKA!H190</f>
        <v>4</v>
      </c>
      <c r="F168" s="11" t="s">
        <v>10</v>
      </c>
      <c r="G168" s="10" t="str">
        <f t="shared" si="15"/>
        <v>-</v>
      </c>
      <c r="H168" s="11" t="s">
        <v>10</v>
      </c>
      <c r="I168" s="10" t="str">
        <f t="shared" si="16"/>
        <v>-</v>
      </c>
      <c r="J168" s="12" t="s">
        <v>10</v>
      </c>
      <c r="K168" s="77" t="str">
        <f t="shared" si="17"/>
        <v>-</v>
      </c>
      <c r="L168" s="79"/>
      <c r="M168" s="80"/>
    </row>
    <row r="169" spans="1:13" hidden="1" x14ac:dyDescent="0.45">
      <c r="A169" s="6" t="str">
        <f>[1]NABÍDKA!B191</f>
        <v>1106.</v>
      </c>
      <c r="B169" s="7" t="str">
        <f>[1]NABÍDKA!C191</f>
        <v>Police regálová komplet</v>
      </c>
      <c r="C169" s="8" t="str">
        <f>[1]NABÍDKA!D191</f>
        <v xml:space="preserve"> - podesty a nosníky</v>
      </c>
      <c r="D169" s="9" t="str">
        <f>[1]NABÍDKA!E191</f>
        <v>1152x577x30</v>
      </c>
      <c r="E169" s="10">
        <f>[1]NABÍDKA!H191</f>
        <v>16</v>
      </c>
      <c r="F169" s="11" t="s">
        <v>10</v>
      </c>
      <c r="G169" s="10" t="str">
        <f t="shared" si="15"/>
        <v>-</v>
      </c>
      <c r="H169" s="11" t="s">
        <v>10</v>
      </c>
      <c r="I169" s="10" t="str">
        <f t="shared" si="16"/>
        <v>-</v>
      </c>
      <c r="J169" s="12" t="s">
        <v>10</v>
      </c>
      <c r="K169" s="77" t="str">
        <f t="shared" si="17"/>
        <v>-</v>
      </c>
      <c r="L169" s="79"/>
      <c r="M169" s="80"/>
    </row>
    <row r="170" spans="1:13" hidden="1" x14ac:dyDescent="0.45">
      <c r="A170" s="6" t="str">
        <f>[1]NABÍDKA!B192</f>
        <v>1107.</v>
      </c>
      <c r="B170" s="7" t="str">
        <f>[1]NABÍDKA!C192</f>
        <v>Police regálová komplet</v>
      </c>
      <c r="C170" s="8" t="str">
        <f>[1]NABÍDKA!D192</f>
        <v xml:space="preserve"> - podesty a nosníky</v>
      </c>
      <c r="D170" s="9" t="str">
        <f>[1]NABÍDKA!E192</f>
        <v>1330x577x30</v>
      </c>
      <c r="E170" s="10">
        <f>[1]NABÍDKA!H192</f>
        <v>8</v>
      </c>
      <c r="F170" s="11" t="s">
        <v>10</v>
      </c>
      <c r="G170" s="10" t="str">
        <f t="shared" si="15"/>
        <v>-</v>
      </c>
      <c r="H170" s="11" t="s">
        <v>10</v>
      </c>
      <c r="I170" s="10" t="str">
        <f t="shared" si="16"/>
        <v>-</v>
      </c>
      <c r="J170" s="12" t="s">
        <v>10</v>
      </c>
      <c r="K170" s="77" t="str">
        <f t="shared" si="17"/>
        <v>-</v>
      </c>
      <c r="L170" s="79"/>
      <c r="M170" s="80"/>
    </row>
    <row r="171" spans="1:13" hidden="1" x14ac:dyDescent="0.45">
      <c r="A171" s="6" t="str">
        <f>[1]NABÍDKA!B193</f>
        <v>1108.</v>
      </c>
      <c r="B171" s="7" t="str">
        <f>[1]NABÍDKA!C193</f>
        <v>Stojina středová 1700x373</v>
      </c>
      <c r="C171" s="8" t="str">
        <f>[1]NABÍDKA!D193</f>
        <v xml:space="preserve"> - eloxovaný dural</v>
      </c>
      <c r="D171" s="9" t="str">
        <f>[1]NABÍDKA!E193</f>
        <v>30x373x1700</v>
      </c>
      <c r="E171" s="10">
        <f>[1]NABÍDKA!H193</f>
        <v>2</v>
      </c>
      <c r="F171" s="11" t="s">
        <v>10</v>
      </c>
      <c r="G171" s="10" t="str">
        <f t="shared" si="15"/>
        <v>-</v>
      </c>
      <c r="H171" s="11" t="s">
        <v>10</v>
      </c>
      <c r="I171" s="10" t="str">
        <f t="shared" si="16"/>
        <v>-</v>
      </c>
      <c r="J171" s="12" t="s">
        <v>10</v>
      </c>
      <c r="K171" s="77" t="str">
        <f t="shared" si="17"/>
        <v>-</v>
      </c>
      <c r="L171" s="79"/>
      <c r="M171" s="80"/>
    </row>
    <row r="172" spans="1:13" hidden="1" x14ac:dyDescent="0.45">
      <c r="A172" s="6" t="str">
        <f>[1]NABÍDKA!B194</f>
        <v>1109.</v>
      </c>
      <c r="B172" s="7" t="str">
        <f>[1]NABÍDKA!C194</f>
        <v>Police regálová komplet</v>
      </c>
      <c r="C172" s="8" t="str">
        <f>[1]NABÍDKA!D194</f>
        <v xml:space="preserve"> - podesty a nosníky</v>
      </c>
      <c r="D172" s="9" t="str">
        <f>[1]NABÍDKA!E194</f>
        <v>1330x373x30</v>
      </c>
      <c r="E172" s="10">
        <f>[1]NABÍDKA!H194</f>
        <v>4</v>
      </c>
      <c r="F172" s="11" t="s">
        <v>10</v>
      </c>
      <c r="G172" s="10" t="str">
        <f t="shared" si="15"/>
        <v>-</v>
      </c>
      <c r="H172" s="11" t="s">
        <v>10</v>
      </c>
      <c r="I172" s="10" t="str">
        <f t="shared" si="16"/>
        <v>-</v>
      </c>
      <c r="J172" s="12" t="s">
        <v>10</v>
      </c>
      <c r="K172" s="77" t="str">
        <f t="shared" si="17"/>
        <v>-</v>
      </c>
      <c r="L172" s="79"/>
      <c r="M172" s="80"/>
    </row>
    <row r="173" spans="1:13" hidden="1" x14ac:dyDescent="0.45">
      <c r="A173" s="6" t="str">
        <f>[1]NABÍDKA!B195</f>
        <v>1110.</v>
      </c>
      <c r="B173" s="7" t="str">
        <f>[1]NABÍDKA!C195</f>
        <v>Stojina středová 1700x475</v>
      </c>
      <c r="C173" s="8" t="str">
        <f>[1]NABÍDKA!D195</f>
        <v xml:space="preserve"> - eloxovaný dural</v>
      </c>
      <c r="D173" s="9" t="str">
        <f>[1]NABÍDKA!E195</f>
        <v>30x475x1700</v>
      </c>
      <c r="E173" s="10">
        <f>[1]NABÍDKA!H195</f>
        <v>2</v>
      </c>
      <c r="F173" s="11" t="s">
        <v>10</v>
      </c>
      <c r="G173" s="10" t="str">
        <f t="shared" si="15"/>
        <v>-</v>
      </c>
      <c r="H173" s="11" t="s">
        <v>10</v>
      </c>
      <c r="I173" s="10" t="str">
        <f t="shared" si="16"/>
        <v>-</v>
      </c>
      <c r="J173" s="12" t="s">
        <v>10</v>
      </c>
      <c r="K173" s="77" t="str">
        <f t="shared" si="17"/>
        <v>-</v>
      </c>
      <c r="L173" s="79"/>
      <c r="M173" s="80"/>
    </row>
    <row r="174" spans="1:13" hidden="1" x14ac:dyDescent="0.45">
      <c r="A174" s="6" t="str">
        <f>[1]NABÍDKA!B196</f>
        <v>1111.</v>
      </c>
      <c r="B174" s="7" t="str">
        <f>[1]NABÍDKA!C196</f>
        <v>Police regálová komplet</v>
      </c>
      <c r="C174" s="8" t="str">
        <f>[1]NABÍDKA!D196</f>
        <v xml:space="preserve"> - podesty a nosníky</v>
      </c>
      <c r="D174" s="9" t="str">
        <f>[1]NABÍDKA!E196</f>
        <v>1330x475x30</v>
      </c>
      <c r="E174" s="10">
        <f>[1]NABÍDKA!H196</f>
        <v>4</v>
      </c>
      <c r="F174" s="11" t="s">
        <v>10</v>
      </c>
      <c r="G174" s="10" t="str">
        <f t="shared" si="15"/>
        <v>-</v>
      </c>
      <c r="H174" s="11" t="s">
        <v>10</v>
      </c>
      <c r="I174" s="10" t="str">
        <f t="shared" si="16"/>
        <v>-</v>
      </c>
      <c r="J174" s="12" t="s">
        <v>10</v>
      </c>
      <c r="K174" s="77" t="str">
        <f t="shared" si="17"/>
        <v>-</v>
      </c>
      <c r="L174" s="79"/>
      <c r="M174" s="80"/>
    </row>
    <row r="175" spans="1:13" hidden="1" x14ac:dyDescent="0.45">
      <c r="A175" s="14"/>
      <c r="B175" s="15"/>
      <c r="C175" s="109" t="str">
        <f>[1]NABÍDKA!D197</f>
        <v>OSTATNÍ:</v>
      </c>
      <c r="D175" s="109"/>
      <c r="E175" s="109"/>
      <c r="F175" s="15"/>
      <c r="G175" s="15"/>
      <c r="H175" s="15"/>
      <c r="I175" s="15"/>
      <c r="J175" s="15"/>
      <c r="K175" s="15"/>
      <c r="L175" s="79"/>
      <c r="M175" s="80"/>
    </row>
    <row r="176" spans="1:13" ht="283.89999999999998" thickBot="1" x14ac:dyDescent="0.5">
      <c r="A176" s="94" t="str">
        <f>[1]NABÍDKA!B198</f>
        <v>x01.</v>
      </c>
      <c r="B176" s="16" t="str">
        <f>[1]NABÍDKA!C198</f>
        <v>Centální změkčovač vody - automatický</v>
      </c>
      <c r="C176" s="17" t="str">
        <f>[1]NABÍDKA!D198</f>
        <v xml:space="preserve"> - katexový duplexový změkčovač s automat. regenerací, objemový ne-elektrický řídící ventil vč. solankového tanku a 50 kg regenerační soli, Qmax. = 50 l/min, pmax = 8 bar
- ochranný filtr na mechanické nečistoty PLF-1 ́ ́B – 100 mikronů, manuální čištění, 1 ́ ́ vstup / výstup, max. 10 bar
- VÝKONOVÉ SPECIFIKACE:
- průtok špičkový při ∆P ≈ 1 bar 50 l/min
- střídavý provoz duplexu
- provozní výkon* 2,1 m3/hod
KOMPONENTY
- media tanky (počet) rozměr (2) 25 x 137 cm
- řídící modul ne-elektrický kinetický modul
- ionexová pryskyřice silně kyselý katex
- množství katexu 2 x 42,5 l
- solankový tank na regenerační sůl 1 komplet
PROPOJENÍ
- vstup / výstup 1 ́ ́ nebo 5/4 ́ ́ plastový adapter
- propojení do odpadu 13 mm konektor na hadici
- propojení se solank. tankem 10 mm konektor na hadici
- elektrické zapojení žádné
SPECIFIKACE REGENERACE
- množství soli na regeneraci 1 tanku 4,5 kg
- doba regenerace 1 tanku 90 min
- množství odpadní vody z regenerace 1 tanku 386 l
VSTUPNÍ VODA
- tlak 2,5 – 8,0 bar
- teplota 2 – 48°C
- tvrdost (max.) 45°dH</v>
      </c>
      <c r="D176" s="18" t="str">
        <f>[1]NABÍDKA!E198</f>
        <v>2x 250 x 1370 + tank</v>
      </c>
      <c r="E176" s="19">
        <f>[1]NABÍDKA!H198</f>
        <v>1</v>
      </c>
      <c r="F176" s="20">
        <v>0.5</v>
      </c>
      <c r="G176" s="21">
        <f t="shared" ref="G176:G178" si="18">IF(ISTEXT(F176),F176,(E176*F176))</f>
        <v>0.5</v>
      </c>
      <c r="H176" s="20" t="s">
        <v>10</v>
      </c>
      <c r="I176" s="21" t="str">
        <f t="shared" ref="I176:I178" si="19">IF(ISTEXT(H176),H176,(E176*H176))</f>
        <v>-</v>
      </c>
      <c r="J176" s="22" t="s">
        <v>10</v>
      </c>
      <c r="K176" s="78" t="str">
        <f t="shared" ref="K176:K178" si="20">IF(ISTEXT(J176),J176,(E176*J176))</f>
        <v>-</v>
      </c>
      <c r="L176" s="89" t="s">
        <v>21</v>
      </c>
      <c r="M176" s="90" t="s">
        <v>22</v>
      </c>
    </row>
    <row r="177" spans="1:17" ht="40.5" hidden="1" x14ac:dyDescent="0.45">
      <c r="A177" s="20" t="str">
        <f>[1]NABÍDKA!B199</f>
        <v>x02.</v>
      </c>
      <c r="B177" s="24" t="str">
        <f>[1]NABÍDKA!C199</f>
        <v>Kuchařský servis po dobu 3 dní</v>
      </c>
      <c r="C177" s="25" t="str">
        <f>[1]NABÍDKA!D199</f>
        <v>- časově rozloženo: 
- 1 den po instalaci
- 1 den po 1 týdnu instalace
- 1 den po 1 měsíci instalace</v>
      </c>
      <c r="D177" s="26" t="str">
        <f>[1]NABÍDKA!E199</f>
        <v>x</v>
      </c>
      <c r="E177" s="21">
        <f>[1]NABÍDKA!H199</f>
        <v>1</v>
      </c>
      <c r="F177" s="20" t="s">
        <v>10</v>
      </c>
      <c r="G177" s="21" t="str">
        <f t="shared" si="18"/>
        <v>-</v>
      </c>
      <c r="H177" s="20" t="s">
        <v>10</v>
      </c>
      <c r="I177" s="21" t="str">
        <f t="shared" si="19"/>
        <v>-</v>
      </c>
      <c r="J177" s="22" t="s">
        <v>10</v>
      </c>
      <c r="K177" s="23" t="str">
        <f t="shared" si="20"/>
        <v>-</v>
      </c>
      <c r="L177"/>
      <c r="M177"/>
    </row>
    <row r="178" spans="1:17" ht="121.5" hidden="1" x14ac:dyDescent="0.45">
      <c r="A178" s="11" t="str">
        <f>[1]NABÍDKA!B200</f>
        <v>x03.</v>
      </c>
      <c r="B178" s="27" t="str">
        <f>[1]NABÍDKA!C200</f>
        <v>Inženýring kuchyňského celku</v>
      </c>
      <c r="C178" s="28" t="str">
        <f>[1]NABÍDKA!D200</f>
        <v xml:space="preserve"> - doprava technologií
- demontáž a uskladnění na místě
- ekologická likvidace vyřazeného vybavení
- zpětná montáž stávajícího zařízení
- doměření nerez nábytku
- instalační materiál
- vlastní montáž technologií
- NEOBSAHUJE DODÁVKU ANI MONTÁŽ  A NAPOJENÍ DIGESTOŘÍ - MUSÍ PROVÉST FIRMA, KTERÁ DODÁVÁ TECHNOLOGIE VZT !!
- dílčí el. revize
- nastavení a odzkoušení technologií
- předávací dokumentace</v>
      </c>
      <c r="D178" s="9" t="str">
        <f>[1]NABÍDKA!E200</f>
        <v>x</v>
      </c>
      <c r="E178" s="10">
        <f>[1]NABÍDKA!H200</f>
        <v>1</v>
      </c>
      <c r="F178" s="11" t="s">
        <v>10</v>
      </c>
      <c r="G178" s="10" t="str">
        <f t="shared" si="18"/>
        <v>-</v>
      </c>
      <c r="H178" s="11" t="s">
        <v>10</v>
      </c>
      <c r="I178" s="10" t="str">
        <f t="shared" si="19"/>
        <v>-</v>
      </c>
      <c r="J178" s="12" t="s">
        <v>10</v>
      </c>
      <c r="K178" s="13" t="str">
        <f t="shared" si="20"/>
        <v>-</v>
      </c>
      <c r="L178"/>
      <c r="M178"/>
    </row>
    <row r="179" spans="1:17" ht="14.65" thickBot="1" x14ac:dyDescent="0.5">
      <c r="A179" s="95"/>
      <c r="B179" s="29"/>
      <c r="C179" s="30"/>
      <c r="D179" s="31"/>
      <c r="E179" s="31"/>
      <c r="F179" s="32"/>
      <c r="G179" s="32"/>
      <c r="H179" s="32"/>
      <c r="I179" s="32"/>
      <c r="J179" s="32"/>
      <c r="K179" s="32"/>
      <c r="L179" s="81" t="s">
        <v>39</v>
      </c>
      <c r="M179" s="81" t="s">
        <v>40</v>
      </c>
      <c r="Q179" s="92" t="s">
        <v>42</v>
      </c>
    </row>
    <row r="180" spans="1:17" x14ac:dyDescent="0.45">
      <c r="A180" s="96"/>
      <c r="B180" s="33"/>
      <c r="C180" s="34"/>
      <c r="D180" s="110" t="s">
        <v>11</v>
      </c>
      <c r="E180" s="35" t="s">
        <v>12</v>
      </c>
      <c r="F180" s="36"/>
      <c r="G180" s="37">
        <f>SUM(G4:G178)</f>
        <v>40.78</v>
      </c>
      <c r="H180" s="38"/>
      <c r="I180" s="38"/>
      <c r="J180" s="39"/>
      <c r="K180" s="40"/>
      <c r="Q180" s="92" t="s">
        <v>43</v>
      </c>
    </row>
    <row r="181" spans="1:17" x14ac:dyDescent="0.45">
      <c r="A181" s="96"/>
      <c r="B181" s="33"/>
      <c r="C181" s="34"/>
      <c r="D181" s="111"/>
      <c r="E181" s="41" t="s">
        <v>13</v>
      </c>
      <c r="F181" s="113"/>
      <c r="G181" s="114"/>
      <c r="H181" s="42"/>
      <c r="I181" s="43">
        <f>SUM(I4:I178)</f>
        <v>806.49999999999989</v>
      </c>
      <c r="J181" s="44"/>
      <c r="K181" s="45"/>
      <c r="Q181" s="92" t="s">
        <v>44</v>
      </c>
    </row>
    <row r="182" spans="1:17" x14ac:dyDescent="0.45">
      <c r="A182" s="96"/>
      <c r="B182" s="33"/>
      <c r="C182" s="34"/>
      <c r="D182" s="111"/>
      <c r="E182" s="41" t="s">
        <v>14</v>
      </c>
      <c r="F182" s="114"/>
      <c r="G182" s="114"/>
      <c r="H182" s="42"/>
      <c r="I182" s="42"/>
      <c r="J182" s="44"/>
      <c r="K182" s="46">
        <f>SUM(K1:K178)</f>
        <v>0</v>
      </c>
      <c r="Q182" s="92" t="s">
        <v>45</v>
      </c>
    </row>
    <row r="183" spans="1:17" x14ac:dyDescent="0.45">
      <c r="A183" s="96"/>
      <c r="B183" s="33"/>
      <c r="C183" s="34"/>
      <c r="D183" s="111"/>
      <c r="E183" s="115" t="s">
        <v>15</v>
      </c>
      <c r="F183" s="115"/>
      <c r="G183" s="115"/>
      <c r="H183" s="115"/>
      <c r="I183" s="47">
        <v>0.65</v>
      </c>
      <c r="J183" s="48" t="s">
        <v>10</v>
      </c>
      <c r="K183" s="49">
        <v>0.75</v>
      </c>
      <c r="Q183" s="92"/>
    </row>
    <row r="184" spans="1:17" x14ac:dyDescent="0.45">
      <c r="A184" s="96"/>
      <c r="B184" s="33"/>
      <c r="C184" s="34"/>
      <c r="D184" s="111"/>
      <c r="E184" s="115" t="s">
        <v>16</v>
      </c>
      <c r="F184" s="115"/>
      <c r="G184" s="115"/>
      <c r="H184" s="115"/>
      <c r="I184" s="50">
        <f>G180+I181</f>
        <v>847.27999999999986</v>
      </c>
      <c r="J184" s="51"/>
      <c r="K184" s="52"/>
      <c r="Q184" s="92" t="s">
        <v>46</v>
      </c>
    </row>
    <row r="185" spans="1:17" x14ac:dyDescent="0.45">
      <c r="A185" s="96"/>
      <c r="B185" s="33"/>
      <c r="C185" s="34"/>
      <c r="D185" s="111"/>
      <c r="E185" s="115" t="s">
        <v>17</v>
      </c>
      <c r="F185" s="115"/>
      <c r="G185" s="115"/>
      <c r="H185" s="115"/>
      <c r="I185" s="50">
        <f>I184*I183</f>
        <v>550.73199999999997</v>
      </c>
      <c r="J185" s="48" t="s">
        <v>10</v>
      </c>
      <c r="K185" s="53">
        <f>I184*K183</f>
        <v>635.45999999999992</v>
      </c>
      <c r="L185" s="81">
        <v>14.2</v>
      </c>
      <c r="M185" s="81">
        <v>20</v>
      </c>
      <c r="N185">
        <f>SUBTOTAL(9,K185:M185)</f>
        <v>669.66</v>
      </c>
      <c r="O185" s="91" t="s">
        <v>41</v>
      </c>
      <c r="Q185" s="92" t="s">
        <v>47</v>
      </c>
    </row>
    <row r="186" spans="1:17" x14ac:dyDescent="0.45">
      <c r="A186" s="96"/>
      <c r="B186" s="33"/>
      <c r="C186" s="34"/>
      <c r="D186" s="111"/>
      <c r="E186" s="116" t="s">
        <v>18</v>
      </c>
      <c r="F186" s="117"/>
      <c r="G186" s="117"/>
      <c r="H186" s="117"/>
      <c r="I186" s="117"/>
      <c r="J186" s="117"/>
      <c r="K186" s="118"/>
      <c r="Q186" s="92" t="s">
        <v>48</v>
      </c>
    </row>
    <row r="187" spans="1:17" ht="14.65" thickBot="1" x14ac:dyDescent="0.5">
      <c r="A187" s="96"/>
      <c r="B187" s="33"/>
      <c r="C187" s="34"/>
      <c r="D187" s="112"/>
      <c r="E187" s="119"/>
      <c r="F187" s="120"/>
      <c r="G187" s="120"/>
      <c r="H187" s="120"/>
      <c r="I187" s="120"/>
      <c r="J187" s="120"/>
      <c r="K187" s="121"/>
      <c r="Q187" s="92" t="s">
        <v>49</v>
      </c>
    </row>
    <row r="188" spans="1:17" ht="14.65" thickBot="1" x14ac:dyDescent="0.5">
      <c r="A188" s="96"/>
      <c r="B188" s="33"/>
      <c r="C188" s="34"/>
      <c r="D188" s="54"/>
      <c r="E188" s="55"/>
      <c r="F188" s="56"/>
      <c r="G188" s="56"/>
      <c r="H188" s="57"/>
      <c r="I188" s="58"/>
      <c r="J188" s="59"/>
      <c r="K188" s="59"/>
      <c r="Q188" s="92" t="s">
        <v>50</v>
      </c>
    </row>
    <row r="189" spans="1:17" ht="409.5" customHeight="1" x14ac:dyDescent="0.45">
      <c r="A189" s="97"/>
      <c r="B189" s="60" t="str">
        <f>[1]NABÍDKA!C211</f>
        <v>NEREZ NÁBYTEK OBECNÉ TECHNICKÉ POŽADAVKY:</v>
      </c>
      <c r="C189" s="122" t="str">
        <f>[1]NABÍDKA!D211</f>
        <v xml:space="preserve"> - standard provedení nerez nábytku: HS
- kvalita materiálu: nemagnetický potravinářský plech ČSN 17240, 17241, AISI 304 = kompletní výrobek tl. min. 1,0mm 
- povrchová úprava jemným broušením zrnitost 320 = kompletní výrobek
- vrchní desky stolů tloušťky konstrukce 50mm !!
- spodní police tloušťky konstrukce 40 mm
- pracovní desky i spodní police sendvičové, podlepené omyvatelnou laminovanou dřevotřískou
- konstrukce vyztužené
- skládané provedení límců s přehyby a dokrytím
- výška límců 50 - 150 mm, dle prostředí
- veškeré límce zapracovány přesně dle soupisu a vyrobeny dle potřeb stavby (tj. límce vlevo/vpravo/částečné/bez lemu atd.)
- nohy (uzavřený profil) ukončené zátěžovou plastovou rektifikací v rozsahu ± 30 mm
- u stolů navazujících na sebe budou nohy bez přesahů
- při soklovém provedení stolu bude spodní police opatřena nerez plechem až za hranu stavebního soklu, z důvodu zamezení vniknutí nečistot pod stůl, po instalaci dojde k vytmelení zbylé spáry mezi soklem a spodní částí stolu
- hrana pracovní desky směřující do uličky pak rádius R25
- u dřezů zároveň vyvrtat otvory pro baterie (stojánkové), díry vyztužit podlepením plastovou deskou
- veškeré dřezy v rádiusovém provedení, vč. stojánkových baterií nebo sprch a KOA (kompletní odpadová armatura - růžice, sifon, nerezová přepadová trubka a zátka)
- prolis desky u mycích stolů = min.10 mm hloubky a odtok spádovaný na mycí dřez
- u dřezů, např. velikosti GN1/1 vyrobit pouze lokální lisovaný prolis v jinak rovné desce
- veškeré pohledové a funkční hrany zavařeny a vybroušeny
- vozíky: 4x kolečka pr. 125 mm, z toho 2x brzděná, ochranné plastové nárazníky
- výdejní linka: čelní hrana rádius, bezpečnostní skla u výdejních polic, soklové provedení stolů - tj. nerez okopová kazeta s nacvakávacími pery, pojezdová dráha standardně 4x trubka D30 mm
- izolované vyhřívané zásobníky talířů: 3x spirála, kroucený přívodní elektrokabel se zvýšenou odolností proti vytahání (oranžový)
- nástěnné skříňky: boky, dvířka a spodní police dvouplášťové
- nástěnné police: vyztužení nerez profilem, přestavitelné provedení pomocí masivního nerez žebříčku, zadní límec u polic s pertlem, zavěšené zaháknutím
- podlahové vpustě: síla plechu 1,5 mm, protizápachová uzávěra, příruba k uchycení vinylové izolace (pokud se provádí), předložení certifikace pro zabudování do podlahy dle normy EN 1253
- pracovní zásuvky: vnější zakrytí nerez plechem, nerezové ložiskové kolejnice, vnitřek zásuvky s podélnými hygienickými rádiusy R15, vyprofilované dvouplášťové čelo zásuvky vč. madla
- v nabídce sjednocení výrobce aktivní a pasivní nerez technologie: stejný design, použité materiály, servis
- před výrobou nábytku nutno provést přesné zaměření na stavbě</v>
      </c>
      <c r="D189" s="122"/>
      <c r="E189" s="122"/>
      <c r="F189" s="122"/>
      <c r="G189" s="122"/>
      <c r="H189" s="61"/>
      <c r="I189" s="62"/>
      <c r="J189" s="62"/>
      <c r="K189" s="63"/>
    </row>
    <row r="190" spans="1:17" ht="45.75" customHeight="1" x14ac:dyDescent="0.45">
      <c r="A190" s="98"/>
      <c r="B190" s="64" t="str">
        <f>[1]NABÍDKA!C212</f>
        <v>DIGESTOŘE - AKUMULAČNÍ ZÁKRYTY:</v>
      </c>
      <c r="C190" s="123" t="str">
        <f>[1]NABÍDKA!D212</f>
        <v xml:space="preserve"> - Odsavače vyztuženy  dvojitým  pláštěm  spojeným  s boky  souvislým  svárem, který  je  vzhledově  začištěn,  tukové  filtry nakloněny  do  kondenzačního  žlábku  s obrubou  a  výpustní lisovanou vaničkou.
- Nakloněné zářivkové osvětlení zakryto průsvitným krytem s těsněním proti vlhkosti. Svítivost osvětlení násobena leštěným provedením vnitřní konstrukce odsavače.</v>
      </c>
      <c r="D190" s="123"/>
      <c r="E190" s="123"/>
      <c r="F190" s="123"/>
      <c r="G190" s="123"/>
      <c r="H190" s="65"/>
      <c r="I190" s="66"/>
      <c r="J190" s="66"/>
      <c r="K190" s="67"/>
    </row>
    <row r="191" spans="1:17" ht="55.5" customHeight="1" x14ac:dyDescent="0.45">
      <c r="A191" s="98"/>
      <c r="B191" s="68" t="str">
        <f>[1]NABÍDKA!C213</f>
        <v>TEPLÉ VODNÍ LÁZNĚ:</v>
      </c>
      <c r="C191" s="124" t="str">
        <f>[1]NABÍDKA!D213</f>
        <v>- vodní lázně také v lisovaném rádiusovém provedení ve všech rozích
- kontaktní vyhřívání topnými deskami (nejsou zde klasické spirály) pro optimálnější přenos tepla
- zakryté pevné napouštění a vypouštění vody v protizápachovém provedením. Zapuštěné provedení kohoutů nepřesahující půdorys výrobku s designovými leštěnými páčkami s jasnou indikací otevření/uzavření kohoutů
- ovládaví prvky vč. manuálního termostatu osazené v zapuštěném panelu</v>
      </c>
      <c r="D191" s="124"/>
      <c r="E191" s="124"/>
      <c r="F191" s="124"/>
      <c r="G191" s="124"/>
      <c r="H191" s="69"/>
      <c r="I191" s="70"/>
      <c r="J191" s="70"/>
      <c r="K191" s="67"/>
    </row>
    <row r="192" spans="1:17" ht="81.75" customHeight="1" x14ac:dyDescent="0.45">
      <c r="A192" s="98"/>
      <c r="B192" s="68" t="str">
        <f>[1]NABÍDKA!C214</f>
        <v>CHLAZENÉ STOLY:</v>
      </c>
      <c r="C192" s="123" t="str">
        <f>[1]NABÍDKA!D214</f>
        <v xml:space="preserve"> - stejný výrobce jako ostatní nábytek, tak aby zde byl zachován stejný design zařízení a použité materiály 
- vyměnitelné magnetické těsnění
- samozavírací kování dveří s aretací dveří v krajní poloze
- zátěžové kolejnice s předvýsuvem pro půdorysné vložení GN 1/1
- prostor s dvířky doplněn o vyjímatelné nerezové rošty GN1/1 
- celonerezové provedení chlazeného stolu vč. spojovacího materiálu a kolejnic ! 
- úchyty dveří resp. zásuvek vyprofilované
</v>
      </c>
      <c r="D192" s="123"/>
      <c r="E192" s="123"/>
      <c r="F192" s="123"/>
      <c r="G192" s="123"/>
      <c r="H192" s="65"/>
      <c r="I192" s="66"/>
      <c r="J192" s="66"/>
      <c r="K192" s="67"/>
    </row>
    <row r="193" spans="1:11" ht="409.5" customHeight="1" thickBot="1" x14ac:dyDescent="0.5">
      <c r="A193" s="99"/>
      <c r="B193" s="71" t="str">
        <f>[1]NABÍDKA!C215</f>
        <v>OSTATNÍ POŽADAVKY:</v>
      </c>
      <c r="C193" s="125" t="str">
        <f>[1]NABÍDKA!D215</f>
        <v xml:space="preserve"> - Certifikát technický vystavený výrobcem/dovozcem vyspecifikované varné technologie, který je vystaven na jméno účastníka VŘ a opravňuje provádět záruční a pozáruční servis vyspecifikované varné technologie.
- Certifikát kuchařský vystavený výrobcem/dovozcem vyspecifikované multifunkční technologie a konvektomatů, který opravňuje k poskytování odborného zaškolení a přístupu k aktualizacím software. Certifikát vystaven na jméno účastníka VŘ.
- Doklad vystavený na montážního technika společnosti prokazující kvalifikaci pro sváření nerez nábytku
- Zaškolení po dobu 1 týdne s možností návštěvy odborných seminářů - zdarma
- Prostá kopie živnostenského oprávnění
- Výpis z obchodního rejstříku 
- Čestné prohlášení o splnění základní kvalifikačních předpokladů ve smyslu § 53 odst. 1 zákona 
- Délka záruky a způsob zajištění servisu – tj. dojezdová vzdálenost a časový nástup servisu
- Minimální šest servisních techniků v zamětnaneckém poměru u uchazeče a z toho jeden na pozici vedoucího servisu se SŠ vzděláním (prokázat dokladem o vzdělání, vč. elektro osvědčení vyhl. 50, par. 8)
- Výpis alespoň 3  referenčních akcí  obdobného charakteru, potvrzený zákazníkem, v objemu dodávky technologií minimálně 5 mil. bez DPH, s možností návštěvy jedné z nich ještě před objednáním technologií 
- Doklad dodavatele o pojištění podnikatelských rizik v min. výši 2,5 mil. Kč
- Ke každé pozici vyspecifikované varné technologie + aktivní technologie předložit A4 katalogový list v českém jazyce, s fotkou a parametry
- Veškeré finální vývody/ukončení aj. instalace elektro, ZTI, VZT (i dalších jednotlivých profesí) musí být konzultovány s dodavatelem gastro.</v>
      </c>
      <c r="D193" s="125"/>
      <c r="E193" s="125"/>
      <c r="F193" s="125"/>
      <c r="G193" s="125"/>
      <c r="H193" s="72"/>
      <c r="I193" s="73"/>
      <c r="J193" s="73"/>
      <c r="K193" s="74"/>
    </row>
    <row r="196" spans="1:11" x14ac:dyDescent="0.45">
      <c r="A196" s="91" t="s">
        <v>21</v>
      </c>
      <c r="B196">
        <v>30</v>
      </c>
    </row>
    <row r="197" spans="1:11" x14ac:dyDescent="0.45">
      <c r="A197" s="91" t="s">
        <v>23</v>
      </c>
      <c r="B197">
        <v>12</v>
      </c>
    </row>
    <row r="198" spans="1:11" x14ac:dyDescent="0.45">
      <c r="A198" s="91" t="s">
        <v>36</v>
      </c>
      <c r="B198">
        <v>1</v>
      </c>
    </row>
    <row r="199" spans="1:11" x14ac:dyDescent="0.45">
      <c r="A199" s="91" t="s">
        <v>27</v>
      </c>
      <c r="B199">
        <v>1</v>
      </c>
    </row>
    <row r="200" spans="1:11" x14ac:dyDescent="0.45">
      <c r="A200" s="91" t="s">
        <v>25</v>
      </c>
      <c r="B200">
        <v>2</v>
      </c>
    </row>
    <row r="201" spans="1:11" x14ac:dyDescent="0.45">
      <c r="A201" s="91" t="s">
        <v>31</v>
      </c>
      <c r="B201">
        <v>5</v>
      </c>
    </row>
    <row r="202" spans="1:11" x14ac:dyDescent="0.45">
      <c r="A202" s="91" t="s">
        <v>32</v>
      </c>
      <c r="B202">
        <v>2</v>
      </c>
    </row>
    <row r="203" spans="1:11" x14ac:dyDescent="0.45">
      <c r="A203" s="91" t="s">
        <v>29</v>
      </c>
      <c r="B203">
        <v>4</v>
      </c>
    </row>
    <row r="204" spans="1:11" x14ac:dyDescent="0.45">
      <c r="A204" s="91" t="s">
        <v>37</v>
      </c>
      <c r="B204">
        <v>1</v>
      </c>
    </row>
    <row r="205" spans="1:11" x14ac:dyDescent="0.45">
      <c r="A205" s="91" t="s">
        <v>34</v>
      </c>
      <c r="B205">
        <v>1</v>
      </c>
    </row>
  </sheetData>
  <autoFilter ref="A2:M178" xr:uid="{00000000-0001-0000-0000-000000000000}">
    <filterColumn colId="11">
      <customFilters>
        <customFilter operator="notEqual" val=" "/>
      </customFilters>
    </filterColumn>
  </autoFilter>
  <mergeCells count="32">
    <mergeCell ref="C189:G189"/>
    <mergeCell ref="C190:G190"/>
    <mergeCell ref="C191:G191"/>
    <mergeCell ref="C192:G192"/>
    <mergeCell ref="C193:G193"/>
    <mergeCell ref="C163:E163"/>
    <mergeCell ref="C175:E175"/>
    <mergeCell ref="D180:D187"/>
    <mergeCell ref="F181:G181"/>
    <mergeCell ref="F182:G182"/>
    <mergeCell ref="E183:H183"/>
    <mergeCell ref="E184:H184"/>
    <mergeCell ref="E185:H185"/>
    <mergeCell ref="E186:K187"/>
    <mergeCell ref="C149:E149"/>
    <mergeCell ref="H1:I1"/>
    <mergeCell ref="J1:K1"/>
    <mergeCell ref="C3:E3"/>
    <mergeCell ref="C16:E16"/>
    <mergeCell ref="C46:E46"/>
    <mergeCell ref="C65:E65"/>
    <mergeCell ref="F1:G1"/>
    <mergeCell ref="C84:E84"/>
    <mergeCell ref="C93:E93"/>
    <mergeCell ref="C94:E94"/>
    <mergeCell ref="C136:E136"/>
    <mergeCell ref="C144:E144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4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4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bata@in-gastro.cz</dc:creator>
  <cp:lastModifiedBy>David</cp:lastModifiedBy>
  <dcterms:created xsi:type="dcterms:W3CDTF">2022-11-22T20:58:23Z</dcterms:created>
  <dcterms:modified xsi:type="dcterms:W3CDTF">2023-02-27T19:30:31Z</dcterms:modified>
</cp:coreProperties>
</file>