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2240" yWindow="2240" windowWidth="16960" windowHeight="53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<sst xmlns="http://schemas.openxmlformats.org/spreadsheetml/2006/main" count="172" uniqueCount="62">
  <si>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</si>
  <si>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</si>
  <si>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</si>
  <si>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</si>
  <si>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</si>
  <si>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</si>
  <si>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</si>
  <si>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</si>
  <si>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</si>
  <si>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</si>
  <si>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</si>
  <si>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</si>
  <si>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</si>
  <si>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</si>
  <si>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</si>
  <si>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</si>
  <si>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</si>
  <si>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</si>
  <si>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</si>
  <si>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</si>
  <si>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</si>
  <si>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</si>
  <si>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</si>
  <si>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</si>
  <si>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</si>
  <si>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</si>
  <si>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</si>
  <si>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</si>
  <si>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</si>
  <si>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4/2023</t>
    </r>
  </si>
  <si>
    <t>DNS_PC_typ_C</t>
  </si>
  <si>
    <t>KS</t>
  </si>
  <si>
    <t>DNS_NB_ATYP</t>
  </si>
  <si>
    <t>DNS_PC_ATYP</t>
  </si>
  <si>
    <t>DNS_NB15"_typ_B</t>
  </si>
  <si>
    <t>DNS_Ultrabook13"_typ_B</t>
  </si>
  <si>
    <t>DNS_NB17"</t>
  </si>
  <si>
    <t>DNS_LCD27" Výškově stavitelný</t>
  </si>
  <si>
    <t>DNS_LCD27"_4K</t>
  </si>
  <si>
    <t>DNS_LCD_ATYP</t>
  </si>
  <si>
    <t>DNS_TABLET_ATYP</t>
  </si>
  <si>
    <t>DNS_dalsi_AVT_ATYP</t>
  </si>
  <si>
    <t>Ing. Petra Florčinská 
petra.florcinska@vsb.cz
+420597324402</t>
  </si>
  <si>
    <t>Gabriela Žilová 
gabriela.zilova@vsb.cz
+420597322877</t>
  </si>
  <si>
    <t>CEET, VEC</t>
  </si>
  <si>
    <t>17. listopadu</t>
  </si>
  <si>
    <t>2172/15</t>
  </si>
  <si>
    <t>708 00</t>
  </si>
  <si>
    <t>Ostrava-Poruba</t>
  </si>
  <si>
    <t>Studentská</t>
  </si>
  <si>
    <t>6231/1B</t>
  </si>
  <si>
    <t>Fakulta bezpečnostního  inženýrství</t>
  </si>
  <si>
    <t>Lumírova</t>
  </si>
  <si>
    <t>630/13</t>
  </si>
  <si>
    <t>700 30</t>
  </si>
  <si>
    <t>Ostrava-Výškovice</t>
  </si>
  <si>
    <t>IT4I</t>
  </si>
  <si>
    <t>DNS_TISK_ATYP</t>
  </si>
  <si>
    <t>Elena Falharová
elena.falharova@vsb.cz
+420 596 993 345</t>
  </si>
  <si>
    <t xml:space="preserve">Vladěna Hlavatá 
vladena.hlavata@vsb.cz
+420 596 999 586 </t>
  </si>
  <si>
    <t xml:space="preserve">Ing. Dominik Niemiec, Ph.D.
dominik.niemiec@vsb.cz
+420597325394 </t>
  </si>
  <si>
    <t>Geologický pavilon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</si>
</sst>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165" fontId="0" fillId="0" borderId="12" xfId="0" applyNumberFormat="1" applyFont="1" applyBorder="1" applyAlignment="1">
      <alignment horizontal="right" vertical="center"/>
    </xf>
    <xf numFmtId="165" fontId="0" fillId="3" borderId="12" xfId="0" applyNumberFormat="1" applyFont="1" applyFill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3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43"/>
  <sheetViews>
    <sheetView tabSelected="1" zoomScale="80" zoomScaleNormal="80" workbookViewId="0" topLeftCell="A1">
      <selection activeCell="A1" sqref="A1:O1"/>
    </sheetView>
  </sheetViews>
  <sheetFormatPr defaultColWidth="9.140625" defaultRowHeight="12.75"/>
  <cols>
    <col min="1" max="1" width="9.8515625" style="8" customWidth="1"/>
    <col min="2" max="2" width="4.8515625" style="21" customWidth="1"/>
    <col min="3" max="3" width="31.140625" style="0" bestFit="1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32" bestFit="1" customWidth="1"/>
  </cols>
  <sheetData>
    <row r="1" spans="1:15" ht="18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.5">
      <c r="A2" s="70" t="s">
        <v>29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4" customHeight="1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4.5" customHeight="1" thickBot="1">
      <c r="A4" s="38"/>
      <c r="B4" s="20"/>
      <c r="C4" s="2"/>
      <c r="D4" s="5"/>
      <c r="E4" s="5"/>
      <c r="F4" s="2"/>
      <c r="G4" s="2"/>
      <c r="H4" s="2"/>
      <c r="I4" s="2"/>
      <c r="J4" s="2"/>
      <c r="K4" s="26"/>
      <c r="L4" s="2"/>
      <c r="M4" s="2"/>
      <c r="N4" s="2"/>
      <c r="O4" s="5"/>
    </row>
    <row r="5" spans="1:130" s="1" customFormat="1" ht="16.4" customHeight="1" thickBot="1" thickTop="1">
      <c r="A5" s="72" t="s">
        <v>2</v>
      </c>
      <c r="B5" s="74" t="s">
        <v>3</v>
      </c>
      <c r="C5" s="76" t="s">
        <v>4</v>
      </c>
      <c r="D5" s="80" t="s">
        <v>5</v>
      </c>
      <c r="E5" s="80" t="s">
        <v>6</v>
      </c>
      <c r="F5" s="85" t="s">
        <v>7</v>
      </c>
      <c r="G5" s="86"/>
      <c r="H5" s="85" t="s">
        <v>8</v>
      </c>
      <c r="I5" s="86"/>
      <c r="J5" s="3" t="s">
        <v>9</v>
      </c>
      <c r="K5" s="80" t="s">
        <v>10</v>
      </c>
      <c r="L5" s="76" t="s">
        <v>11</v>
      </c>
      <c r="M5" s="3" t="s">
        <v>12</v>
      </c>
      <c r="N5" s="76" t="s">
        <v>13</v>
      </c>
      <c r="O5" s="78" t="s">
        <v>14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</row>
    <row r="6" spans="1:130" s="1" customFormat="1" ht="16.4" customHeight="1" thickBot="1">
      <c r="A6" s="73"/>
      <c r="B6" s="75"/>
      <c r="C6" s="77"/>
      <c r="D6" s="81"/>
      <c r="E6" s="81"/>
      <c r="F6" s="34" t="s">
        <v>15</v>
      </c>
      <c r="G6" s="34" t="s">
        <v>16</v>
      </c>
      <c r="H6" s="34" t="s">
        <v>15</v>
      </c>
      <c r="I6" s="34" t="s">
        <v>16</v>
      </c>
      <c r="J6" s="35" t="s">
        <v>17</v>
      </c>
      <c r="K6" s="81"/>
      <c r="L6" s="77"/>
      <c r="M6" s="35" t="s">
        <v>18</v>
      </c>
      <c r="N6" s="77"/>
      <c r="O6" s="79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</row>
    <row r="7" spans="1:130" s="1" customFormat="1" ht="38.15" customHeight="1" thickBot="1" thickTop="1">
      <c r="A7" s="46">
        <v>60005505</v>
      </c>
      <c r="B7" s="47">
        <v>10</v>
      </c>
      <c r="C7" s="59" t="s">
        <v>57</v>
      </c>
      <c r="D7" s="48">
        <v>1</v>
      </c>
      <c r="E7" s="59" t="s">
        <v>31</v>
      </c>
      <c r="F7" s="49">
        <v>12000</v>
      </c>
      <c r="G7" s="49">
        <f aca="true" t="shared" si="0" ref="G7">D7*F7</f>
        <v>12000</v>
      </c>
      <c r="H7" s="50" t="s">
        <v>19</v>
      </c>
      <c r="I7" s="51" t="e">
        <f aca="true" t="shared" si="1" ref="I7">H7*D7</f>
        <v>#VALUE!</v>
      </c>
      <c r="J7" s="60" t="s">
        <v>58</v>
      </c>
      <c r="K7" s="52">
        <v>9800</v>
      </c>
      <c r="L7" s="42" t="s">
        <v>45</v>
      </c>
      <c r="M7" s="42" t="s">
        <v>46</v>
      </c>
      <c r="N7" s="42" t="s">
        <v>47</v>
      </c>
      <c r="O7" s="43" t="s">
        <v>48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1" customFormat="1" ht="38.15" customHeight="1" thickBot="1">
      <c r="A8" s="56">
        <v>60005439</v>
      </c>
      <c r="B8" s="57">
        <v>10</v>
      </c>
      <c r="C8" s="44" t="s">
        <v>30</v>
      </c>
      <c r="D8" s="45">
        <v>2</v>
      </c>
      <c r="E8" s="44" t="s">
        <v>31</v>
      </c>
      <c r="F8" s="24">
        <v>40000</v>
      </c>
      <c r="G8" s="24">
        <f aca="true" t="shared" si="2" ref="G8:G17">D8*F8</f>
        <v>80000</v>
      </c>
      <c r="H8" s="25" t="s">
        <v>19</v>
      </c>
      <c r="I8" s="33" t="e">
        <f aca="true" t="shared" si="3" ref="I8:I17">H8*D8</f>
        <v>#VALUE!</v>
      </c>
      <c r="J8" s="58" t="s">
        <v>42</v>
      </c>
      <c r="K8" s="42" t="s">
        <v>44</v>
      </c>
      <c r="L8" s="42" t="s">
        <v>45</v>
      </c>
      <c r="M8" s="42" t="s">
        <v>46</v>
      </c>
      <c r="N8" s="42" t="s">
        <v>47</v>
      </c>
      <c r="O8" s="43" t="s">
        <v>48</v>
      </c>
      <c r="P8"/>
      <c r="Q8"/>
      <c r="R8"/>
      <c r="S8"/>
      <c r="T8" s="2"/>
      <c r="U8" s="3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" customFormat="1" ht="38.15" customHeight="1" thickBot="1">
      <c r="A9" s="56">
        <v>60005507</v>
      </c>
      <c r="B9" s="57">
        <v>10</v>
      </c>
      <c r="C9" s="44" t="s">
        <v>32</v>
      </c>
      <c r="D9" s="45">
        <v>2</v>
      </c>
      <c r="E9" s="44" t="s">
        <v>31</v>
      </c>
      <c r="F9" s="24">
        <v>39930</v>
      </c>
      <c r="G9" s="24">
        <f t="shared" si="2"/>
        <v>79860</v>
      </c>
      <c r="H9" s="25" t="s">
        <v>19</v>
      </c>
      <c r="I9" s="33" t="e">
        <f t="shared" si="3"/>
        <v>#VALUE!</v>
      </c>
      <c r="J9" s="55" t="s">
        <v>59</v>
      </c>
      <c r="K9" s="42" t="s">
        <v>56</v>
      </c>
      <c r="L9" s="42" t="s">
        <v>49</v>
      </c>
      <c r="M9" s="42" t="s">
        <v>50</v>
      </c>
      <c r="N9" s="42" t="s">
        <v>47</v>
      </c>
      <c r="O9" s="43" t="s">
        <v>48</v>
      </c>
      <c r="P9"/>
      <c r="Q9"/>
      <c r="R9"/>
      <c r="S9"/>
      <c r="T9" s="2"/>
      <c r="U9" s="3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" customFormat="1" ht="38.15" customHeight="1" thickBot="1">
      <c r="A10" s="84">
        <v>60005508</v>
      </c>
      <c r="B10" s="57">
        <v>10</v>
      </c>
      <c r="C10" s="44" t="s">
        <v>33</v>
      </c>
      <c r="D10" s="45">
        <v>6</v>
      </c>
      <c r="E10" s="44" t="s">
        <v>31</v>
      </c>
      <c r="F10" s="24">
        <v>25000</v>
      </c>
      <c r="G10" s="24">
        <f t="shared" si="2"/>
        <v>150000</v>
      </c>
      <c r="H10" s="25" t="s">
        <v>19</v>
      </c>
      <c r="I10" s="33" t="e">
        <f t="shared" si="3"/>
        <v>#VALUE!</v>
      </c>
      <c r="J10" s="82" t="s">
        <v>43</v>
      </c>
      <c r="K10" s="82" t="s">
        <v>51</v>
      </c>
      <c r="L10" s="82" t="s">
        <v>52</v>
      </c>
      <c r="M10" s="82" t="s">
        <v>53</v>
      </c>
      <c r="N10" s="82" t="s">
        <v>54</v>
      </c>
      <c r="O10" s="83" t="s">
        <v>55</v>
      </c>
      <c r="P10"/>
      <c r="Q10"/>
      <c r="R10"/>
      <c r="S10"/>
      <c r="T10" s="2"/>
      <c r="U10" s="3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" customFormat="1" ht="38.15" customHeight="1" thickBot="1">
      <c r="A11" s="84"/>
      <c r="B11" s="57">
        <v>20</v>
      </c>
      <c r="C11" s="44" t="s">
        <v>33</v>
      </c>
      <c r="D11" s="45">
        <v>1</v>
      </c>
      <c r="E11" s="44" t="s">
        <v>31</v>
      </c>
      <c r="F11" s="24">
        <v>31000</v>
      </c>
      <c r="G11" s="24">
        <f t="shared" si="2"/>
        <v>31000</v>
      </c>
      <c r="H11" s="25" t="s">
        <v>19</v>
      </c>
      <c r="I11" s="33" t="e">
        <f t="shared" si="3"/>
        <v>#VALUE!</v>
      </c>
      <c r="J11" s="82"/>
      <c r="K11" s="82" t="s">
        <v>51</v>
      </c>
      <c r="L11" s="82" t="s">
        <v>52</v>
      </c>
      <c r="M11" s="82" t="s">
        <v>53</v>
      </c>
      <c r="N11" s="82" t="s">
        <v>54</v>
      </c>
      <c r="O11" s="83" t="s">
        <v>55</v>
      </c>
      <c r="P11"/>
      <c r="Q11"/>
      <c r="R11"/>
      <c r="S11"/>
      <c r="T11" s="2"/>
      <c r="U11" s="3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1" customFormat="1" ht="38.15" customHeight="1" thickBot="1">
      <c r="A12" s="84"/>
      <c r="B12" s="57">
        <v>30</v>
      </c>
      <c r="C12" s="44" t="s">
        <v>33</v>
      </c>
      <c r="D12" s="45">
        <v>2</v>
      </c>
      <c r="E12" s="44" t="s">
        <v>31</v>
      </c>
      <c r="F12" s="24">
        <v>37000</v>
      </c>
      <c r="G12" s="24">
        <f t="shared" si="2"/>
        <v>74000</v>
      </c>
      <c r="H12" s="25" t="s">
        <v>19</v>
      </c>
      <c r="I12" s="33" t="e">
        <f t="shared" si="3"/>
        <v>#VALUE!</v>
      </c>
      <c r="J12" s="82"/>
      <c r="K12" s="82" t="s">
        <v>51</v>
      </c>
      <c r="L12" s="82" t="s">
        <v>52</v>
      </c>
      <c r="M12" s="82" t="s">
        <v>53</v>
      </c>
      <c r="N12" s="82" t="s">
        <v>54</v>
      </c>
      <c r="O12" s="83" t="s">
        <v>55</v>
      </c>
      <c r="P12"/>
      <c r="Q12"/>
      <c r="R12"/>
      <c r="S12"/>
      <c r="T12" s="2"/>
      <c r="U12" s="37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38.15" customHeight="1" thickBot="1">
      <c r="A13" s="84"/>
      <c r="B13" s="57">
        <v>40</v>
      </c>
      <c r="C13" s="44" t="s">
        <v>34</v>
      </c>
      <c r="D13" s="45">
        <v>5</v>
      </c>
      <c r="E13" s="44" t="s">
        <v>31</v>
      </c>
      <c r="F13" s="24">
        <v>27000</v>
      </c>
      <c r="G13" s="24">
        <f t="shared" si="2"/>
        <v>135000</v>
      </c>
      <c r="H13" s="25" t="s">
        <v>19</v>
      </c>
      <c r="I13" s="33" t="e">
        <f t="shared" si="3"/>
        <v>#VALUE!</v>
      </c>
      <c r="J13" s="82"/>
      <c r="K13" s="82" t="s">
        <v>51</v>
      </c>
      <c r="L13" s="82" t="s">
        <v>52</v>
      </c>
      <c r="M13" s="82" t="s">
        <v>53</v>
      </c>
      <c r="N13" s="82" t="s">
        <v>54</v>
      </c>
      <c r="O13" s="83" t="s">
        <v>55</v>
      </c>
      <c r="P13"/>
      <c r="Q13"/>
      <c r="R13"/>
      <c r="S13"/>
      <c r="T13" s="2"/>
      <c r="U13" s="3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38.15" customHeight="1" thickBot="1">
      <c r="A14" s="84"/>
      <c r="B14" s="57">
        <v>50</v>
      </c>
      <c r="C14" s="44" t="s">
        <v>35</v>
      </c>
      <c r="D14" s="45">
        <v>1</v>
      </c>
      <c r="E14" s="44" t="s">
        <v>31</v>
      </c>
      <c r="F14" s="24">
        <v>27000</v>
      </c>
      <c r="G14" s="24">
        <f t="shared" si="2"/>
        <v>27000</v>
      </c>
      <c r="H14" s="25" t="s">
        <v>19</v>
      </c>
      <c r="I14" s="33" t="e">
        <f t="shared" si="3"/>
        <v>#VALUE!</v>
      </c>
      <c r="J14" s="82"/>
      <c r="K14" s="82" t="s">
        <v>51</v>
      </c>
      <c r="L14" s="82" t="s">
        <v>52</v>
      </c>
      <c r="M14" s="82" t="s">
        <v>53</v>
      </c>
      <c r="N14" s="82" t="s">
        <v>54</v>
      </c>
      <c r="O14" s="83" t="s">
        <v>55</v>
      </c>
      <c r="P14"/>
      <c r="Q14"/>
      <c r="R14"/>
      <c r="S14"/>
      <c r="T14" s="2"/>
      <c r="U14" s="3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38.15" customHeight="1" thickBot="1">
      <c r="A15" s="84"/>
      <c r="B15" s="57">
        <v>60</v>
      </c>
      <c r="C15" s="44" t="s">
        <v>36</v>
      </c>
      <c r="D15" s="45">
        <v>1</v>
      </c>
      <c r="E15" s="44" t="s">
        <v>31</v>
      </c>
      <c r="F15" s="24">
        <v>23000</v>
      </c>
      <c r="G15" s="24">
        <f t="shared" si="2"/>
        <v>23000</v>
      </c>
      <c r="H15" s="25" t="s">
        <v>19</v>
      </c>
      <c r="I15" s="33" t="e">
        <f t="shared" si="3"/>
        <v>#VALUE!</v>
      </c>
      <c r="J15" s="82"/>
      <c r="K15" s="82" t="s">
        <v>51</v>
      </c>
      <c r="L15" s="82" t="s">
        <v>52</v>
      </c>
      <c r="M15" s="82" t="s">
        <v>53</v>
      </c>
      <c r="N15" s="82" t="s">
        <v>54</v>
      </c>
      <c r="O15" s="83" t="s">
        <v>55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1" customFormat="1" ht="38.15" customHeight="1" thickBot="1">
      <c r="A16" s="84"/>
      <c r="B16" s="57">
        <v>70</v>
      </c>
      <c r="C16" s="44" t="s">
        <v>37</v>
      </c>
      <c r="D16" s="45">
        <v>7</v>
      </c>
      <c r="E16" s="44" t="s">
        <v>31</v>
      </c>
      <c r="F16" s="24">
        <v>6000</v>
      </c>
      <c r="G16" s="24">
        <f t="shared" si="2"/>
        <v>42000</v>
      </c>
      <c r="H16" s="25" t="s">
        <v>19</v>
      </c>
      <c r="I16" s="33" t="e">
        <f t="shared" si="3"/>
        <v>#VALUE!</v>
      </c>
      <c r="J16" s="82"/>
      <c r="K16" s="82" t="s">
        <v>51</v>
      </c>
      <c r="L16" s="82" t="s">
        <v>52</v>
      </c>
      <c r="M16" s="82" t="s">
        <v>53</v>
      </c>
      <c r="N16" s="82" t="s">
        <v>54</v>
      </c>
      <c r="O16" s="83" t="s">
        <v>55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30" s="1" customFormat="1" ht="38.15" customHeight="1" thickBot="1">
      <c r="A17" s="84"/>
      <c r="B17" s="57">
        <v>80</v>
      </c>
      <c r="C17" s="44" t="s">
        <v>38</v>
      </c>
      <c r="D17" s="45">
        <v>4</v>
      </c>
      <c r="E17" s="44" t="s">
        <v>31</v>
      </c>
      <c r="F17" s="24">
        <v>9000</v>
      </c>
      <c r="G17" s="24">
        <f t="shared" si="2"/>
        <v>36000</v>
      </c>
      <c r="H17" s="25" t="s">
        <v>19</v>
      </c>
      <c r="I17" s="33" t="e">
        <f t="shared" si="3"/>
        <v>#VALUE!</v>
      </c>
      <c r="J17" s="82"/>
      <c r="K17" s="82" t="s">
        <v>51</v>
      </c>
      <c r="L17" s="82" t="s">
        <v>52</v>
      </c>
      <c r="M17" s="82" t="s">
        <v>53</v>
      </c>
      <c r="N17" s="82" t="s">
        <v>54</v>
      </c>
      <c r="O17" s="83" t="s">
        <v>55</v>
      </c>
      <c r="P17"/>
      <c r="Q17"/>
      <c r="R17"/>
      <c r="S17"/>
      <c r="T17" s="2"/>
      <c r="U17" s="3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1:130" s="1" customFormat="1" ht="38.15" customHeight="1" thickBot="1">
      <c r="A18" s="84"/>
      <c r="B18" s="57">
        <v>90</v>
      </c>
      <c r="C18" s="61" t="s">
        <v>39</v>
      </c>
      <c r="D18" s="45">
        <v>1</v>
      </c>
      <c r="E18" s="44" t="s">
        <v>31</v>
      </c>
      <c r="F18" s="24">
        <v>8000</v>
      </c>
      <c r="G18" s="24">
        <f aca="true" t="shared" si="4" ref="G18:G23">D18*F18</f>
        <v>8000</v>
      </c>
      <c r="H18" s="25" t="s">
        <v>19</v>
      </c>
      <c r="I18" s="33" t="e">
        <f aca="true" t="shared" si="5" ref="I18:I23">H18*D18</f>
        <v>#VALUE!</v>
      </c>
      <c r="J18" s="82"/>
      <c r="K18" s="82" t="s">
        <v>51</v>
      </c>
      <c r="L18" s="82" t="s">
        <v>52</v>
      </c>
      <c r="M18" s="82" t="s">
        <v>53</v>
      </c>
      <c r="N18" s="82" t="s">
        <v>54</v>
      </c>
      <c r="O18" s="83" t="s">
        <v>55</v>
      </c>
      <c r="P18"/>
      <c r="Q18"/>
      <c r="R18"/>
      <c r="S18"/>
      <c r="T18" s="2"/>
      <c r="U18" s="3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1:130" s="1" customFormat="1" ht="38.15" customHeight="1" thickBot="1">
      <c r="A19" s="84"/>
      <c r="B19" s="57">
        <v>100</v>
      </c>
      <c r="C19" s="44" t="s">
        <v>40</v>
      </c>
      <c r="D19" s="45">
        <v>1</v>
      </c>
      <c r="E19" s="44" t="s">
        <v>31</v>
      </c>
      <c r="F19" s="24">
        <v>14000</v>
      </c>
      <c r="G19" s="24">
        <f aca="true" t="shared" si="6" ref="G19">D19*F19</f>
        <v>14000</v>
      </c>
      <c r="H19" s="25" t="s">
        <v>19</v>
      </c>
      <c r="I19" s="33" t="e">
        <f aca="true" t="shared" si="7" ref="I19">H19*D19</f>
        <v>#VALUE!</v>
      </c>
      <c r="J19" s="82"/>
      <c r="K19" s="82" t="s">
        <v>51</v>
      </c>
      <c r="L19" s="82" t="s">
        <v>52</v>
      </c>
      <c r="M19" s="82" t="s">
        <v>53</v>
      </c>
      <c r="N19" s="82" t="s">
        <v>54</v>
      </c>
      <c r="O19" s="83" t="s">
        <v>55</v>
      </c>
      <c r="P19"/>
      <c r="Q19"/>
      <c r="R19"/>
      <c r="S19"/>
      <c r="T19" s="2"/>
      <c r="U19" s="37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1:130" s="1" customFormat="1" ht="38.15" customHeight="1" thickBot="1">
      <c r="A20" s="84"/>
      <c r="B20" s="57">
        <v>110</v>
      </c>
      <c r="C20" s="44" t="s">
        <v>32</v>
      </c>
      <c r="D20" s="45">
        <v>1</v>
      </c>
      <c r="E20" s="44" t="s">
        <v>31</v>
      </c>
      <c r="F20" s="24">
        <v>30000</v>
      </c>
      <c r="G20" s="24">
        <f aca="true" t="shared" si="8" ref="G20">D20*F20</f>
        <v>30000</v>
      </c>
      <c r="H20" s="25" t="s">
        <v>19</v>
      </c>
      <c r="I20" s="33" t="e">
        <f aca="true" t="shared" si="9" ref="I20">H20*D20</f>
        <v>#VALUE!</v>
      </c>
      <c r="J20" s="82"/>
      <c r="K20" s="82" t="s">
        <v>51</v>
      </c>
      <c r="L20" s="82" t="s">
        <v>52</v>
      </c>
      <c r="M20" s="82" t="s">
        <v>53</v>
      </c>
      <c r="N20" s="82" t="s">
        <v>54</v>
      </c>
      <c r="O20" s="83" t="s">
        <v>55</v>
      </c>
      <c r="P20"/>
      <c r="Q20"/>
      <c r="R20"/>
      <c r="S20"/>
      <c r="T20" s="2"/>
      <c r="U20" s="37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1:130" s="1" customFormat="1" ht="38.15" customHeight="1" thickBot="1">
      <c r="A21" s="84"/>
      <c r="B21" s="57">
        <v>120</v>
      </c>
      <c r="C21" s="44" t="s">
        <v>32</v>
      </c>
      <c r="D21" s="45">
        <v>1</v>
      </c>
      <c r="E21" s="44" t="s">
        <v>31</v>
      </c>
      <c r="F21" s="24">
        <v>32000</v>
      </c>
      <c r="G21" s="24">
        <f t="shared" si="4"/>
        <v>32000</v>
      </c>
      <c r="H21" s="25" t="s">
        <v>19</v>
      </c>
      <c r="I21" s="33" t="e">
        <f t="shared" si="5"/>
        <v>#VALUE!</v>
      </c>
      <c r="J21" s="82"/>
      <c r="K21" s="82" t="s">
        <v>51</v>
      </c>
      <c r="L21" s="82" t="s">
        <v>52</v>
      </c>
      <c r="M21" s="82" t="s">
        <v>53</v>
      </c>
      <c r="N21" s="82" t="s">
        <v>54</v>
      </c>
      <c r="O21" s="83" t="s">
        <v>55</v>
      </c>
      <c r="P21"/>
      <c r="Q21"/>
      <c r="R21"/>
      <c r="S21"/>
      <c r="T21" s="2"/>
      <c r="U21" s="37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s="1" customFormat="1" ht="38.15" customHeight="1" thickBot="1">
      <c r="A22" s="84"/>
      <c r="B22" s="57">
        <v>130</v>
      </c>
      <c r="C22" s="44" t="s">
        <v>41</v>
      </c>
      <c r="D22" s="45">
        <v>1</v>
      </c>
      <c r="E22" s="44" t="s">
        <v>31</v>
      </c>
      <c r="F22" s="24">
        <v>10000</v>
      </c>
      <c r="G22" s="24">
        <f aca="true" t="shared" si="10" ref="G22">D22*F22</f>
        <v>10000</v>
      </c>
      <c r="H22" s="25" t="s">
        <v>19</v>
      </c>
      <c r="I22" s="33" t="e">
        <f aca="true" t="shared" si="11" ref="I22">H22*D22</f>
        <v>#VALUE!</v>
      </c>
      <c r="J22" s="82"/>
      <c r="K22" s="82" t="s">
        <v>51</v>
      </c>
      <c r="L22" s="82" t="s">
        <v>52</v>
      </c>
      <c r="M22" s="82" t="s">
        <v>53</v>
      </c>
      <c r="N22" s="82" t="s">
        <v>54</v>
      </c>
      <c r="O22" s="83" t="s">
        <v>55</v>
      </c>
      <c r="P22"/>
      <c r="Q22"/>
      <c r="R22"/>
      <c r="S22"/>
      <c r="T22" s="2"/>
      <c r="U22" s="37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  <row r="23" spans="1:130" s="1" customFormat="1" ht="38.15" customHeight="1" thickBot="1">
      <c r="A23" s="53">
        <v>60005440</v>
      </c>
      <c r="B23" s="44">
        <v>10</v>
      </c>
      <c r="C23" s="44" t="s">
        <v>41</v>
      </c>
      <c r="D23" s="45">
        <v>1</v>
      </c>
      <c r="E23" s="61" t="s">
        <v>31</v>
      </c>
      <c r="F23" s="24">
        <v>160000</v>
      </c>
      <c r="G23" s="24">
        <f t="shared" si="4"/>
        <v>160000</v>
      </c>
      <c r="H23" s="25" t="s">
        <v>19</v>
      </c>
      <c r="I23" s="33" t="e">
        <f t="shared" si="5"/>
        <v>#VALUE!</v>
      </c>
      <c r="J23" s="55" t="s">
        <v>60</v>
      </c>
      <c r="K23" s="55" t="s">
        <v>61</v>
      </c>
      <c r="L23" s="42" t="s">
        <v>45</v>
      </c>
      <c r="M23" s="42" t="s">
        <v>46</v>
      </c>
      <c r="N23" s="42" t="s">
        <v>47</v>
      </c>
      <c r="O23" s="43" t="s">
        <v>48</v>
      </c>
      <c r="P23"/>
      <c r="Q23"/>
      <c r="R23"/>
      <c r="S23"/>
      <c r="T23" s="2"/>
      <c r="U23" s="37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</row>
    <row r="24" spans="1:130" s="1" customFormat="1" ht="15" thickBot="1" thickTop="1">
      <c r="A24" s="67" t="s">
        <v>20</v>
      </c>
      <c r="B24" s="68"/>
      <c r="C24" s="68"/>
      <c r="D24" s="68"/>
      <c r="E24" s="68"/>
      <c r="F24" s="68"/>
      <c r="G24" s="36">
        <f>SUM(G7:G23)</f>
        <v>943860</v>
      </c>
      <c r="H24" s="23"/>
      <c r="I24" s="23"/>
      <c r="J24" s="23"/>
      <c r="K24" s="27"/>
      <c r="L24" s="13"/>
      <c r="M24" s="13"/>
      <c r="N24" s="13"/>
      <c r="O24" s="39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</row>
    <row r="25" spans="1:130" s="1" customFormat="1" ht="15" thickBot="1" thickTop="1">
      <c r="A25" s="64" t="s">
        <v>21</v>
      </c>
      <c r="B25" s="65"/>
      <c r="C25" s="65"/>
      <c r="D25" s="65"/>
      <c r="E25" s="65"/>
      <c r="F25" s="65"/>
      <c r="G25" s="65"/>
      <c r="H25" s="66"/>
      <c r="I25" s="4" t="e">
        <f>-L10</f>
        <v>#VALUE!</v>
      </c>
      <c r="J25" s="14"/>
      <c r="K25" s="28"/>
      <c r="L25" s="17"/>
      <c r="M25" s="18"/>
      <c r="N25" s="17"/>
      <c r="O25" s="40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</row>
    <row r="26" spans="1:130" s="1" customFormat="1" ht="13.5" thickBot="1" thickTop="1">
      <c r="A26" s="8" t="s">
        <v>22</v>
      </c>
      <c r="B26" s="10"/>
      <c r="C26" s="7"/>
      <c r="D26" s="8"/>
      <c r="E26" s="7"/>
      <c r="F26" s="9"/>
      <c r="G26" s="9"/>
      <c r="H26" s="7"/>
      <c r="I26" s="7"/>
      <c r="J26" s="7"/>
      <c r="K26" s="29"/>
      <c r="L26" s="7"/>
      <c r="M26" s="8"/>
      <c r="N26" s="7"/>
      <c r="O26" s="41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</row>
    <row r="27" spans="1:130" s="1" customFormat="1" ht="13" thickBot="1">
      <c r="A27" s="8" t="s">
        <v>23</v>
      </c>
      <c r="B27" s="62" t="s">
        <v>19</v>
      </c>
      <c r="C27" s="63"/>
      <c r="D27" s="63"/>
      <c r="E27" s="63"/>
      <c r="F27" s="10" t="s">
        <v>24</v>
      </c>
      <c r="G27" s="7"/>
      <c r="H27" s="11"/>
      <c r="I27" s="7"/>
      <c r="J27" s="8"/>
      <c r="K27" s="29"/>
      <c r="L27" s="7"/>
      <c r="M27" s="8"/>
      <c r="N27" s="7"/>
      <c r="O27" s="41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</row>
    <row r="28" spans="2:15" ht="23.15" customHeight="1">
      <c r="B28" s="10"/>
      <c r="C28" s="7"/>
      <c r="D28" s="8"/>
      <c r="E28" s="7"/>
      <c r="F28" s="11"/>
      <c r="G28" s="11"/>
      <c r="H28" s="12" t="s">
        <v>25</v>
      </c>
      <c r="I28" s="7"/>
      <c r="J28" s="8"/>
      <c r="K28" s="29"/>
      <c r="L28" s="7"/>
      <c r="M28" s="8"/>
      <c r="N28" s="7"/>
      <c r="O28" s="41"/>
    </row>
    <row r="29" spans="2:15" ht="12.75">
      <c r="B29" s="10"/>
      <c r="C29" s="7"/>
      <c r="D29" s="8"/>
      <c r="E29" s="7"/>
      <c r="F29" s="11"/>
      <c r="G29" s="11"/>
      <c r="H29" s="12"/>
      <c r="I29" s="7"/>
      <c r="J29" s="8"/>
      <c r="K29" s="29"/>
      <c r="L29" s="7"/>
      <c r="M29" s="8"/>
      <c r="N29" s="7"/>
      <c r="O29" s="41"/>
    </row>
    <row r="30" spans="2:15" ht="12.75">
      <c r="B30" s="10"/>
      <c r="C30" s="7"/>
      <c r="D30" s="19"/>
      <c r="E30" s="7"/>
      <c r="F30" s="11"/>
      <c r="G30" s="9"/>
      <c r="H30" s="12"/>
      <c r="I30" s="7"/>
      <c r="J30" s="8"/>
      <c r="K30" s="29"/>
      <c r="L30" s="7"/>
      <c r="M30" s="8"/>
      <c r="N30" s="7"/>
      <c r="O30" s="41"/>
    </row>
    <row r="31" spans="2:15" ht="12.75">
      <c r="B31" s="10"/>
      <c r="C31" s="7"/>
      <c r="D31" s="19"/>
      <c r="E31" s="7"/>
      <c r="F31" s="11"/>
      <c r="G31" s="11"/>
      <c r="H31" s="12"/>
      <c r="I31" s="7"/>
      <c r="J31" s="8"/>
      <c r="K31" s="29"/>
      <c r="L31" s="7"/>
      <c r="M31" s="8"/>
      <c r="N31" s="7"/>
      <c r="O31" s="41"/>
    </row>
    <row r="32" spans="2:15" ht="14.5">
      <c r="B32" s="10"/>
      <c r="C32" s="54"/>
      <c r="D32" s="19"/>
      <c r="E32" s="7"/>
      <c r="F32" s="11"/>
      <c r="G32" s="11"/>
      <c r="H32" s="11"/>
      <c r="I32" s="12"/>
      <c r="J32" s="8"/>
      <c r="K32" s="29"/>
      <c r="L32" s="16"/>
      <c r="M32" s="16"/>
      <c r="N32" s="16"/>
      <c r="O32" s="30"/>
    </row>
    <row r="33" spans="2:15" ht="14.5">
      <c r="B33" s="10"/>
      <c r="C33" s="54"/>
      <c r="D33" s="19"/>
      <c r="E33" s="7"/>
      <c r="F33" s="8"/>
      <c r="G33" s="7"/>
      <c r="H33" s="7"/>
      <c r="I33" s="7"/>
      <c r="J33" s="16" t="s">
        <v>26</v>
      </c>
      <c r="K33" s="30"/>
      <c r="L33" s="15"/>
      <c r="M33" s="15"/>
      <c r="N33" s="15"/>
      <c r="O33" s="31"/>
    </row>
    <row r="34" spans="2:15" ht="12.75">
      <c r="B34" s="10"/>
      <c r="C34" s="54"/>
      <c r="D34" s="19"/>
      <c r="E34" s="7"/>
      <c r="F34" s="7"/>
      <c r="G34" s="7"/>
      <c r="H34" s="7"/>
      <c r="I34" s="7"/>
      <c r="J34" s="15" t="s">
        <v>27</v>
      </c>
      <c r="K34" s="31"/>
      <c r="L34" s="15"/>
      <c r="M34" s="15"/>
      <c r="N34" s="15"/>
      <c r="O34" s="31"/>
    </row>
    <row r="35" spans="2:11" ht="12.75">
      <c r="B35" s="10"/>
      <c r="C35" s="54"/>
      <c r="D35" s="19"/>
      <c r="E35" s="7"/>
      <c r="F35" s="7"/>
      <c r="G35" s="7"/>
      <c r="H35" s="7"/>
      <c r="I35" s="7"/>
      <c r="J35" s="15" t="s">
        <v>28</v>
      </c>
      <c r="K35" s="31"/>
    </row>
    <row r="36" spans="3:4" ht="12.75">
      <c r="C36" s="2"/>
      <c r="D36" s="22"/>
    </row>
    <row r="37" spans="3:4" ht="12.75">
      <c r="C37" s="2"/>
      <c r="D37" s="22"/>
    </row>
    <row r="38" spans="3:5" ht="12.75">
      <c r="C38" s="2"/>
      <c r="D38" s="22"/>
      <c r="E38" s="22"/>
    </row>
    <row r="39" ht="12.75">
      <c r="D39" s="22"/>
    </row>
    <row r="40" ht="12.75">
      <c r="D40" s="22"/>
    </row>
    <row r="41" ht="12.75">
      <c r="D41" s="22"/>
    </row>
    <row r="42" spans="4:6" ht="12.75">
      <c r="D42" s="22"/>
      <c r="F42" s="37"/>
    </row>
    <row r="43" ht="12.75">
      <c r="D43" s="22"/>
    </row>
  </sheetData>
  <mergeCells count="24">
    <mergeCell ref="O10:O22"/>
    <mergeCell ref="A10:A22"/>
    <mergeCell ref="F5:G5"/>
    <mergeCell ref="J10:J22"/>
    <mergeCell ref="K10:K22"/>
    <mergeCell ref="L10:L22"/>
    <mergeCell ref="M10:M22"/>
    <mergeCell ref="H5:I5"/>
    <mergeCell ref="B27:E27"/>
    <mergeCell ref="A25:H25"/>
    <mergeCell ref="A24:F24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N10:N22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6" ma:contentTypeDescription="Vytvoří nový dokument" ma:contentTypeScope="" ma:versionID="55539fa9c7b3ba2b7da0104f05208da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8394dc16d6c0f67c3b7fd8336798b62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67B5C3-D642-4FE3-B5E8-104C8573C2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4197F1-44AC-4F35-9772-3DFE815F7A03}">
  <ds:schemaRefs>
    <ds:schemaRef ds:uri="http://purl.org/dc/terms/"/>
    <ds:schemaRef ds:uri="http://purl.org/dc/elements/1.1/"/>
    <ds:schemaRef ds:uri="b0e90202-8514-490b-aa47-458e66aada41"/>
    <ds:schemaRef ds:uri="http://purl.org/dc/dcmitype/"/>
    <ds:schemaRef ds:uri="http://schemas.microsoft.com/office/infopath/2007/PartnerControls"/>
    <ds:schemaRef ds:uri="http://schemas.microsoft.com/office/2006/metadata/properties"/>
    <ds:schemaRef ds:uri="63ef4d09-7a27-477e-abfe-88d2d0877d32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dcterms:created xsi:type="dcterms:W3CDTF">2019-08-01T11:10:14Z</dcterms:created>
  <dcterms:modified xsi:type="dcterms:W3CDTF">2023-02-17T08:54:40Z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