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1_2023\"/>
    </mc:Choice>
  </mc:AlternateContent>
  <xr:revisionPtr revIDLastSave="184" documentId="8_{E1A5404B-F423-4548-8142-92C9B58BDAE4}" xr6:coauthVersionLast="36" xr6:coauthVersionMax="36" xr10:uidLastSave="{2A805ADE-FB74-49CB-8B94-1BCDCB625AC1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I10" i="1"/>
  <c r="G16" i="1"/>
  <c r="I16" i="1"/>
  <c r="I7" i="1" l="1"/>
  <c r="G7" i="1"/>
  <c r="I18" i="1" l="1"/>
  <c r="G18" i="1"/>
  <c r="I17" i="1"/>
  <c r="G17" i="1"/>
  <c r="I8" i="1" l="1"/>
  <c r="G8" i="1"/>
  <c r="I9" i="1"/>
  <c r="G9" i="1"/>
  <c r="I11" i="1"/>
  <c r="G11" i="1"/>
  <c r="I12" i="1"/>
  <c r="G12" i="1"/>
  <c r="I13" i="1"/>
  <c r="G13" i="1"/>
  <c r="I14" i="1"/>
  <c r="G14" i="1"/>
  <c r="G15" i="1"/>
  <c r="G19" i="1" l="1"/>
  <c r="I15" i="1" l="1"/>
  <c r="I20" i="1" l="1"/>
</calcChain>
</file>

<file path=xl/sharedStrings.xml><?xml version="1.0" encoding="utf-8"?>
<sst xmlns="http://schemas.openxmlformats.org/spreadsheetml/2006/main" count="135" uniqueCount="58">
  <si>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</si>
  <si>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</si>
  <si>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</si>
  <si>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</si>
  <si>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</si>
  <si>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</si>
  <si>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</si>
  <si>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</si>
  <si>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</si>
  <si>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</si>
  <si>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</si>
  <si>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</si>
  <si>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</si>
  <si>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</si>
  <si>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</si>
  <si>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</si>
  <si>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</si>
  <si>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</si>
  <si>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</si>
  <si>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</si>
  <si>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</si>
  <si>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</si>
  <si>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</si>
  <si>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</si>
  <si>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</si>
  <si>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</si>
  <si>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</si>
  <si>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</si>
  <si>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</si>
  <si>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</si>
  <si>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</si>
  <si>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</si>
  <si>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</si>
  <si>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</si>
  <si>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</si>
  <si>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</si>
  <si>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DNS_LCD27" Výškově stavitelný</t>
  </si>
  <si>
    <t>DNS_DATAPROJEKTOR_ATYP</t>
  </si>
  <si>
    <t>Ing. Petra Florčinská 
petra.florcinska@vsb.cz
+420597324402</t>
  </si>
  <si>
    <t>CEET, VEC</t>
  </si>
  <si>
    <t>DNS_PC_ typ_B</t>
  </si>
  <si>
    <t>DNS_dalsi_AVT_ATYP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</si>
  <si>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</si>
  <si>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1/2023</t>
    </r>
  </si>
  <si>
    <t>DNS_NB_ATYP</t>
  </si>
  <si>
    <t>DNS_TISK ECO multi barva</t>
  </si>
  <si>
    <t>Marcela Dluhošová 
marcela.dluhosova@vsb.cz
+420597324467</t>
  </si>
  <si>
    <t>Petra Pišťáčková 
petra.pistackova@vsb.cz
+420597321280</t>
  </si>
  <si>
    <t>Bc. Radka Bartoncová 
radka.bartoncova@vsb.cz
+420597321273</t>
  </si>
  <si>
    <t>Ladislava Filipková 
ladislava.filipkova@vsb.cz
+420597323180</t>
  </si>
  <si>
    <t>Fakulta  strojní</t>
  </si>
  <si>
    <t>FS - Institut dopravy 342</t>
  </si>
  <si>
    <t>Právní útvar</t>
  </si>
  <si>
    <t>DNS_NB15"_typ_A</t>
  </si>
  <si>
    <t>ENET</t>
  </si>
  <si>
    <t>CIS</t>
  </si>
  <si>
    <t>Kateřina Čajkovská
katerina.cajkovska@vsb.cz
+420 596 993 177</t>
  </si>
  <si>
    <t>Ing. Stanislava Klečková
stanislava.kleckova@vsb.cz
 +420 596 999 451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</si>
</sst>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8"/>
  <sheetViews>
    <sheetView tabSelected="1" zoomScale="80" zoomScaleNormal="80" workbookViewId="0">
      <selection activeCell="G49" sqref="G49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98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30" ht="18.5" x14ac:dyDescent="0.25">
      <c r="A2" s="99" t="s">
        <v>43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30" ht="24" customHeight="1" x14ac:dyDescent="0.25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101" t="s">
        <v>3</v>
      </c>
      <c r="B5" s="103" t="s">
        <v>4</v>
      </c>
      <c r="C5" s="105" t="s">
        <v>7</v>
      </c>
      <c r="D5" s="109" t="s">
        <v>5</v>
      </c>
      <c r="E5" s="109" t="s">
        <v>6</v>
      </c>
      <c r="F5" s="111" t="s">
        <v>19</v>
      </c>
      <c r="G5" s="112"/>
      <c r="H5" s="111" t="s">
        <v>17</v>
      </c>
      <c r="I5" s="112"/>
      <c r="J5" s="4" t="s">
        <v>10</v>
      </c>
      <c r="K5" s="109" t="s">
        <v>12</v>
      </c>
      <c r="L5" s="105" t="s">
        <v>0</v>
      </c>
      <c r="M5" s="4" t="s">
        <v>13</v>
      </c>
      <c r="N5" s="105" t="s">
        <v>1</v>
      </c>
      <c r="O5" s="107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102"/>
      <c r="B6" s="104"/>
      <c r="C6" s="106"/>
      <c r="D6" s="110"/>
      <c r="E6" s="110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10"/>
      <c r="L6" s="106"/>
      <c r="M6" s="45" t="s">
        <v>14</v>
      </c>
      <c r="N6" s="106"/>
      <c r="O6" s="10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59">
        <v>60005496</v>
      </c>
      <c r="B7" s="60">
        <v>10</v>
      </c>
      <c r="C7" s="61" t="s">
        <v>35</v>
      </c>
      <c r="D7" s="62">
        <v>1</v>
      </c>
      <c r="E7" s="61" t="s">
        <v>28</v>
      </c>
      <c r="F7" s="63">
        <v>27000</v>
      </c>
      <c r="G7" s="63">
        <f t="shared" ref="G7" si="0">D7*F7</f>
        <v>27000</v>
      </c>
      <c r="H7" s="64" t="s">
        <v>22</v>
      </c>
      <c r="I7" s="65" t="e">
        <f t="shared" ref="I7" si="1">H7*D7</f>
        <v>#VALUE!</v>
      </c>
      <c r="J7" s="73" t="s">
        <v>46</v>
      </c>
      <c r="K7" s="66" t="s">
        <v>50</v>
      </c>
      <c r="L7" s="66" t="s">
        <v>32</v>
      </c>
      <c r="M7" s="66" t="s">
        <v>31</v>
      </c>
      <c r="N7" s="66" t="s">
        <v>29</v>
      </c>
      <c r="O7" s="67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88">
        <v>60005437</v>
      </c>
      <c r="B8" s="69">
        <v>10</v>
      </c>
      <c r="C8" s="57" t="s">
        <v>42</v>
      </c>
      <c r="D8" s="58">
        <v>1</v>
      </c>
      <c r="E8" s="57" t="s">
        <v>28</v>
      </c>
      <c r="F8" s="33">
        <v>72000</v>
      </c>
      <c r="G8" s="33">
        <f t="shared" ref="G8" si="2">D8*F8</f>
        <v>72000</v>
      </c>
      <c r="H8" s="34" t="s">
        <v>22</v>
      </c>
      <c r="I8" s="43" t="e">
        <f t="shared" ref="I8" si="3">H8*D8</f>
        <v>#VALUE!</v>
      </c>
      <c r="J8" s="78" t="s">
        <v>47</v>
      </c>
      <c r="K8" s="78" t="s">
        <v>50</v>
      </c>
      <c r="L8" s="78" t="s">
        <v>32</v>
      </c>
      <c r="M8" s="78" t="s">
        <v>31</v>
      </c>
      <c r="N8" s="78" t="s">
        <v>29</v>
      </c>
      <c r="O8" s="80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90"/>
      <c r="B9" s="69">
        <v>20</v>
      </c>
      <c r="C9" s="57" t="s">
        <v>37</v>
      </c>
      <c r="D9" s="58">
        <v>2</v>
      </c>
      <c r="E9" s="57" t="s">
        <v>28</v>
      </c>
      <c r="F9" s="33">
        <v>15000</v>
      </c>
      <c r="G9" s="33">
        <f t="shared" ref="G9:G15" si="4">D9*F9</f>
        <v>30000</v>
      </c>
      <c r="H9" s="34" t="s">
        <v>22</v>
      </c>
      <c r="I9" s="43" t="e">
        <f t="shared" ref="I9:I18" si="5">H9*D9</f>
        <v>#VALUE!</v>
      </c>
      <c r="J9" s="79"/>
      <c r="K9" s="79" t="s">
        <v>50</v>
      </c>
      <c r="L9" s="79" t="s">
        <v>32</v>
      </c>
      <c r="M9" s="79" t="s">
        <v>31</v>
      </c>
      <c r="N9" s="79" t="s">
        <v>29</v>
      </c>
      <c r="O9" s="81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75">
        <v>60005498</v>
      </c>
      <c r="B10" s="69">
        <v>10</v>
      </c>
      <c r="C10" s="57" t="s">
        <v>35</v>
      </c>
      <c r="D10" s="58">
        <v>7</v>
      </c>
      <c r="E10" s="57" t="s">
        <v>28</v>
      </c>
      <c r="F10" s="33">
        <v>27000</v>
      </c>
      <c r="G10" s="33">
        <f t="shared" ref="G10" si="6">D10*F10</f>
        <v>189000</v>
      </c>
      <c r="H10" s="34" t="s">
        <v>22</v>
      </c>
      <c r="I10" s="43" t="e">
        <f t="shared" ref="I10" si="7">H10*D10</f>
        <v>#VALUE!</v>
      </c>
      <c r="J10" s="74" t="s">
        <v>57</v>
      </c>
      <c r="K10" s="74" t="s">
        <v>54</v>
      </c>
      <c r="L10" s="54" t="s">
        <v>32</v>
      </c>
      <c r="M10" s="54" t="s">
        <v>31</v>
      </c>
      <c r="N10" s="54" t="s">
        <v>29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68">
        <v>60005499</v>
      </c>
      <c r="B11" s="69">
        <v>10</v>
      </c>
      <c r="C11" s="57" t="s">
        <v>40</v>
      </c>
      <c r="D11" s="58">
        <v>1</v>
      </c>
      <c r="E11" s="57" t="s">
        <v>28</v>
      </c>
      <c r="F11" s="33">
        <v>22500</v>
      </c>
      <c r="G11" s="33">
        <f t="shared" ref="G11" si="8">D11*F11</f>
        <v>22500</v>
      </c>
      <c r="H11" s="34" t="s">
        <v>22</v>
      </c>
      <c r="I11" s="43" t="e">
        <f t="shared" ref="I11" si="9">H11*D11</f>
        <v>#VALUE!</v>
      </c>
      <c r="J11" s="72" t="s">
        <v>48</v>
      </c>
      <c r="K11" s="54" t="s">
        <v>51</v>
      </c>
      <c r="L11" s="54" t="s">
        <v>32</v>
      </c>
      <c r="M11" s="54" t="s">
        <v>31</v>
      </c>
      <c r="N11" s="54" t="s">
        <v>29</v>
      </c>
      <c r="O11" s="56" t="s">
        <v>30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88">
        <v>60005500</v>
      </c>
      <c r="B12" s="69">
        <v>10</v>
      </c>
      <c r="C12" s="57" t="s">
        <v>42</v>
      </c>
      <c r="D12" s="58">
        <v>2</v>
      </c>
      <c r="E12" s="57" t="s">
        <v>28</v>
      </c>
      <c r="F12" s="33">
        <v>9500</v>
      </c>
      <c r="G12" s="33">
        <f t="shared" si="4"/>
        <v>19000</v>
      </c>
      <c r="H12" s="34" t="s">
        <v>22</v>
      </c>
      <c r="I12" s="43" t="e">
        <f t="shared" si="5"/>
        <v>#VALUE!</v>
      </c>
      <c r="J12" s="82" t="s">
        <v>49</v>
      </c>
      <c r="K12" s="82" t="s">
        <v>52</v>
      </c>
      <c r="L12" s="82" t="s">
        <v>33</v>
      </c>
      <c r="M12" s="82" t="s">
        <v>31</v>
      </c>
      <c r="N12" s="82" t="s">
        <v>29</v>
      </c>
      <c r="O12" s="85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89"/>
      <c r="B13" s="69">
        <v>20</v>
      </c>
      <c r="C13" s="57" t="s">
        <v>44</v>
      </c>
      <c r="D13" s="58">
        <v>1</v>
      </c>
      <c r="E13" s="57" t="s">
        <v>28</v>
      </c>
      <c r="F13" s="33">
        <v>25500</v>
      </c>
      <c r="G13" s="33">
        <f t="shared" ref="G13" si="10">D13*F13</f>
        <v>25500</v>
      </c>
      <c r="H13" s="34" t="s">
        <v>22</v>
      </c>
      <c r="I13" s="43" t="e">
        <f t="shared" ref="I13" si="11">H13*D13</f>
        <v>#VALUE!</v>
      </c>
      <c r="J13" s="83"/>
      <c r="K13" s="83" t="s">
        <v>52</v>
      </c>
      <c r="L13" s="83" t="s">
        <v>33</v>
      </c>
      <c r="M13" s="83" t="s">
        <v>31</v>
      </c>
      <c r="N13" s="83" t="s">
        <v>29</v>
      </c>
      <c r="O13" s="86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89"/>
      <c r="B14" s="69">
        <v>30</v>
      </c>
      <c r="C14" s="57" t="s">
        <v>41</v>
      </c>
      <c r="D14" s="58">
        <v>1</v>
      </c>
      <c r="E14" s="57" t="s">
        <v>28</v>
      </c>
      <c r="F14" s="33">
        <v>6600</v>
      </c>
      <c r="G14" s="33">
        <f t="shared" si="4"/>
        <v>6600</v>
      </c>
      <c r="H14" s="34" t="s">
        <v>22</v>
      </c>
      <c r="I14" s="43" t="e">
        <f t="shared" si="5"/>
        <v>#VALUE!</v>
      </c>
      <c r="J14" s="83"/>
      <c r="K14" s="83" t="s">
        <v>52</v>
      </c>
      <c r="L14" s="83" t="s">
        <v>33</v>
      </c>
      <c r="M14" s="83" t="s">
        <v>31</v>
      </c>
      <c r="N14" s="83" t="s">
        <v>29</v>
      </c>
      <c r="O14" s="86" t="s">
        <v>30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90"/>
      <c r="B15" s="69">
        <v>40</v>
      </c>
      <c r="C15" s="57" t="s">
        <v>45</v>
      </c>
      <c r="D15" s="58">
        <v>1</v>
      </c>
      <c r="E15" s="57" t="s">
        <v>28</v>
      </c>
      <c r="F15" s="33">
        <v>55000</v>
      </c>
      <c r="G15" s="33">
        <f t="shared" si="4"/>
        <v>55000</v>
      </c>
      <c r="H15" s="34" t="s">
        <v>22</v>
      </c>
      <c r="I15" s="43" t="e">
        <f t="shared" si="5"/>
        <v>#VALUE!</v>
      </c>
      <c r="J15" s="84"/>
      <c r="K15" s="84" t="s">
        <v>52</v>
      </c>
      <c r="L15" s="84" t="s">
        <v>33</v>
      </c>
      <c r="M15" s="84" t="s">
        <v>31</v>
      </c>
      <c r="N15" s="84" t="s">
        <v>29</v>
      </c>
      <c r="O15" s="87" t="s">
        <v>30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76">
        <v>60005501</v>
      </c>
      <c r="B16" s="69">
        <v>10</v>
      </c>
      <c r="C16" s="57" t="s">
        <v>53</v>
      </c>
      <c r="D16" s="58">
        <v>1</v>
      </c>
      <c r="E16" s="57" t="s">
        <v>28</v>
      </c>
      <c r="F16" s="33">
        <v>18500</v>
      </c>
      <c r="G16" s="33">
        <f t="shared" ref="G16" si="12">D16*F16</f>
        <v>18500</v>
      </c>
      <c r="H16" s="34" t="s">
        <v>22</v>
      </c>
      <c r="I16" s="43" t="e">
        <f t="shared" ref="I16" si="13">H16*D16</f>
        <v>#VALUE!</v>
      </c>
      <c r="J16" s="77" t="s">
        <v>56</v>
      </c>
      <c r="K16" s="77" t="s">
        <v>55</v>
      </c>
      <c r="L16" s="54" t="s">
        <v>32</v>
      </c>
      <c r="M16" s="54" t="s">
        <v>31</v>
      </c>
      <c r="N16" s="54" t="s">
        <v>29</v>
      </c>
      <c r="O16" s="56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88">
        <v>60005438</v>
      </c>
      <c r="B17" s="69">
        <v>10</v>
      </c>
      <c r="C17" s="57" t="s">
        <v>36</v>
      </c>
      <c r="D17" s="58">
        <v>4</v>
      </c>
      <c r="E17" s="57" t="s">
        <v>28</v>
      </c>
      <c r="F17" s="33">
        <v>6000</v>
      </c>
      <c r="G17" s="33">
        <f t="shared" ref="G17:G18" si="14">D17*F17</f>
        <v>24000</v>
      </c>
      <c r="H17" s="34" t="s">
        <v>22</v>
      </c>
      <c r="I17" s="43" t="e">
        <f t="shared" si="5"/>
        <v>#VALUE!</v>
      </c>
      <c r="J17" s="78" t="s">
        <v>38</v>
      </c>
      <c r="K17" s="78" t="s">
        <v>39</v>
      </c>
      <c r="L17" s="78" t="s">
        <v>33</v>
      </c>
      <c r="M17" s="78" t="s">
        <v>31</v>
      </c>
      <c r="N17" s="78" t="s">
        <v>29</v>
      </c>
      <c r="O17" s="80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90"/>
      <c r="B18" s="69">
        <v>20</v>
      </c>
      <c r="C18" s="57" t="s">
        <v>44</v>
      </c>
      <c r="D18" s="58">
        <v>2</v>
      </c>
      <c r="E18" s="57" t="s">
        <v>28</v>
      </c>
      <c r="F18" s="33">
        <v>46000</v>
      </c>
      <c r="G18" s="33">
        <f t="shared" si="14"/>
        <v>92000</v>
      </c>
      <c r="H18" s="34" t="s">
        <v>22</v>
      </c>
      <c r="I18" s="43" t="e">
        <f t="shared" si="5"/>
        <v>#VALUE!</v>
      </c>
      <c r="J18" s="79"/>
      <c r="K18" s="79" t="s">
        <v>39</v>
      </c>
      <c r="L18" s="79" t="s">
        <v>33</v>
      </c>
      <c r="M18" s="79" t="s">
        <v>31</v>
      </c>
      <c r="N18" s="79" t="s">
        <v>29</v>
      </c>
      <c r="O18" s="81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96" t="s">
        <v>15</v>
      </c>
      <c r="B19" s="97"/>
      <c r="C19" s="97"/>
      <c r="D19" s="97"/>
      <c r="E19" s="97"/>
      <c r="F19" s="97"/>
      <c r="G19" s="46">
        <f>SUM(G7:G18)</f>
        <v>581100</v>
      </c>
      <c r="H19" s="32"/>
      <c r="I19" s="32"/>
      <c r="J19" s="32"/>
      <c r="K19" s="36"/>
      <c r="L19" s="20"/>
      <c r="M19" s="20"/>
      <c r="N19" s="20"/>
      <c r="O19" s="5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93" t="s">
        <v>16</v>
      </c>
      <c r="B20" s="94"/>
      <c r="C20" s="94"/>
      <c r="D20" s="94"/>
      <c r="E20" s="94"/>
      <c r="F20" s="94"/>
      <c r="G20" s="94"/>
      <c r="H20" s="95"/>
      <c r="I20" s="6" t="e">
        <f>SUM(I7:I18)</f>
        <v>#VALUE!</v>
      </c>
      <c r="J20" s="21"/>
      <c r="K20" s="37"/>
      <c r="L20" s="24"/>
      <c r="M20" s="25"/>
      <c r="N20" s="24"/>
      <c r="O20" s="5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38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91" t="s">
        <v>22</v>
      </c>
      <c r="C22" s="92"/>
      <c r="D22" s="92"/>
      <c r="E22" s="92"/>
      <c r="F22" s="12" t="s">
        <v>23</v>
      </c>
      <c r="G22" s="13"/>
      <c r="H22" s="14"/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" customHeight="1" x14ac:dyDescent="0.25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5"/>
      <c r="K23" s="39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5"/>
      <c r="K25" s="39"/>
      <c r="L25" s="13"/>
      <c r="M25" s="15"/>
      <c r="N25" s="13"/>
      <c r="O25" s="53"/>
    </row>
    <row r="26" spans="1:130" x14ac:dyDescent="0.25">
      <c r="A26" s="15"/>
      <c r="B26" s="29"/>
      <c r="C26" s="13"/>
      <c r="D26" s="26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ht="14.5" x14ac:dyDescent="0.25">
      <c r="A27" s="15"/>
      <c r="B27" s="29"/>
      <c r="C27" s="70"/>
      <c r="D27" s="26"/>
      <c r="E27" s="13"/>
      <c r="F27" s="14"/>
      <c r="G27" s="14"/>
      <c r="H27" s="14"/>
      <c r="I27" s="16"/>
      <c r="J27" s="15"/>
      <c r="K27" s="39"/>
      <c r="L27" s="23"/>
      <c r="M27" s="23"/>
      <c r="N27" s="23"/>
      <c r="O27" s="40"/>
    </row>
    <row r="28" spans="1:130" ht="14.5" x14ac:dyDescent="0.25">
      <c r="A28" s="15"/>
      <c r="B28" s="29"/>
      <c r="C28" s="70"/>
      <c r="D28" s="26"/>
      <c r="E28" s="13"/>
      <c r="F28" s="18"/>
      <c r="G28" s="19"/>
      <c r="H28" s="13"/>
      <c r="I28" s="13"/>
      <c r="J28" s="23" t="s">
        <v>25</v>
      </c>
      <c r="K28" s="40"/>
      <c r="L28" s="22"/>
      <c r="M28" s="22"/>
      <c r="N28" s="22"/>
      <c r="O28" s="41"/>
    </row>
    <row r="29" spans="1:130" x14ac:dyDescent="0.25">
      <c r="A29" s="15"/>
      <c r="B29" s="29"/>
      <c r="C29" s="70"/>
      <c r="D29" s="26"/>
      <c r="E29" s="13"/>
      <c r="F29" s="13"/>
      <c r="G29" s="13"/>
      <c r="H29" s="13"/>
      <c r="I29" s="13"/>
      <c r="J29" s="22" t="s">
        <v>26</v>
      </c>
      <c r="K29" s="41"/>
      <c r="L29" s="22"/>
      <c r="M29" s="22"/>
      <c r="N29" s="22"/>
      <c r="O29" s="41"/>
    </row>
    <row r="30" spans="1:130" x14ac:dyDescent="0.25">
      <c r="A30" s="15"/>
      <c r="B30" s="29"/>
      <c r="C30" s="70"/>
      <c r="D30" s="26"/>
      <c r="E30" s="13"/>
      <c r="F30" s="13"/>
      <c r="G30" s="13"/>
      <c r="H30" s="13"/>
      <c r="I30" s="13"/>
      <c r="J30" s="22" t="s">
        <v>27</v>
      </c>
      <c r="K30" s="41"/>
    </row>
    <row r="31" spans="1:130" x14ac:dyDescent="0.25">
      <c r="C31" s="71"/>
      <c r="D31" s="31"/>
    </row>
    <row r="32" spans="1:130" x14ac:dyDescent="0.25">
      <c r="C32" s="71"/>
      <c r="D32" s="31"/>
    </row>
    <row r="33" spans="3:6" x14ac:dyDescent="0.25">
      <c r="C33" s="71"/>
      <c r="D33" s="31"/>
      <c r="E33" s="31"/>
    </row>
    <row r="34" spans="3:6" x14ac:dyDescent="0.25">
      <c r="D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  <c r="F37" s="55"/>
    </row>
    <row r="38" spans="3:6" x14ac:dyDescent="0.25">
      <c r="D38" s="31"/>
    </row>
  </sheetData>
  <mergeCells count="38">
    <mergeCell ref="H5:I5"/>
    <mergeCell ref="A8:A9"/>
    <mergeCell ref="M17:M18"/>
    <mergeCell ref="N17:N18"/>
    <mergeCell ref="O17:O18"/>
    <mergeCell ref="B22:E22"/>
    <mergeCell ref="A20:H20"/>
    <mergeCell ref="A19:F1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A12:A15"/>
    <mergeCell ref="A17:A18"/>
    <mergeCell ref="J8:J9"/>
    <mergeCell ref="K8:K9"/>
    <mergeCell ref="L8:L9"/>
    <mergeCell ref="J17:J18"/>
    <mergeCell ref="K17:K18"/>
    <mergeCell ref="L17:L18"/>
    <mergeCell ref="M8:M9"/>
    <mergeCell ref="N8:N9"/>
    <mergeCell ref="O8:O9"/>
    <mergeCell ref="J12:J15"/>
    <mergeCell ref="K12:K15"/>
    <mergeCell ref="L12:L15"/>
    <mergeCell ref="M12:M15"/>
    <mergeCell ref="N12:N15"/>
    <mergeCell ref="O12:O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2023-01-16T12:51:34Z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