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6" documentId="14_{D2BC0033-DA82-4940-AB1F-F12A28CD241A}" xr6:coauthVersionLast="36" xr6:coauthVersionMax="36" xr10:uidLastSave="{E1D31AA4-6982-4EB7-B365-94593654DAC8}"/>
  <bookViews>
    <workbookView xWindow="1490" yWindow="1490" windowWidth="28790" windowHeight="15470" xr2:uid="{00000000-000D-0000-FFFF-FFFF00000000}"/>
  </bookViews>
  <sheets>
    <sheet name="instalatersky" sheetId="2" r:id="rId1"/>
    <sheet name="příloha" sheetId="3" r:id="rId2"/>
  </sheets>
  <definedNames>
    <definedName name="_xlnm.Print_Area" localSheetId="0">instalatersky!$A$2:$H$44</definedName>
  </definedNames>
  <calcPr calcId="191029"/>
</workbook>
</file>

<file path=xl/calcChain.xml><?xml version="1.0" encoding="utf-8"?>
<calcChain xmlns="http://schemas.openxmlformats.org/spreadsheetml/2006/main">
  <c r="G29" i="2" l="1"/>
  <c r="E29" i="2"/>
  <c r="F28" i="2"/>
  <c r="H28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H13" i="2" l="1"/>
  <c r="H14" i="2"/>
  <c r="H15" i="2"/>
  <c r="E16" i="2" l="1"/>
  <c r="H12" i="2" l="1"/>
  <c r="G16" i="2" s="1"/>
  <c r="F20" i="2" l="1"/>
  <c r="H20" i="2" l="1"/>
  <c r="E9" i="2" l="1"/>
  <c r="H8" i="2" l="1"/>
  <c r="H7" i="2"/>
  <c r="H6" i="2" l="1"/>
  <c r="G9" i="2" l="1"/>
  <c r="G30" i="2" s="1"/>
  <c r="F1041364" i="2"/>
</calcChain>
</file>

<file path=xl/sharedStrings.xml><?xml version="1.0" encoding="utf-8"?>
<sst xmlns="http://schemas.openxmlformats.org/spreadsheetml/2006/main" count="85" uniqueCount="41">
  <si>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</si>
  <si>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</si>
  <si>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</si>
  <si>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</si>
  <si>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</si>
  <si>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</si>
  <si>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</si>
  <si>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</si>
  <si>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</si>
  <si>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</si>
  <si>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</si>
  <si>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</si>
  <si>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</si>
  <si>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</si>
  <si>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</si>
  <si>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</si>
  <si>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</si>
  <si>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</si>
  <si>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</si>
  <si>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</si>
  <si>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</si>
  <si>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</si>
  <si>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</si>
  <si>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</si>
  <si>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1/2023</t>
  </si>
  <si>
    <t>jímkové čidlo teploty Siemens QAZ 21.5220</t>
  </si>
  <si>
    <t>poniklovaná mosazná jímka Siemens QAZ.150</t>
  </si>
  <si>
    <t>mosaz redukce 3/8"x1/2"</t>
  </si>
  <si>
    <r>
      <t xml:space="preserve">oběhové porty tlaku konektory A-480 </t>
    </r>
    <r>
      <rPr>
        <sz val="11"/>
        <color rgb="FFFF0000"/>
        <rFont val="Calibri"/>
        <family val="2"/>
        <charset val="238"/>
        <scheme val="minor"/>
      </rPr>
      <t>viz. příloha</t>
    </r>
  </si>
  <si>
    <t xml:space="preserve">Baterie 100/k55074 CR Metalia Novaservis </t>
  </si>
  <si>
    <t>Baterie 150/55070/T.O Metalia</t>
  </si>
  <si>
    <t>Prodloužení mosaz 1/2x25</t>
  </si>
  <si>
    <t>Sprchová hadice dvouzámková nerezová 150-175 cm, 1/2"</t>
  </si>
  <si>
    <t>Pryžové ploché těsnění k připojovacím hadičkám -sprchové hadice 10x18x2</t>
  </si>
  <si>
    <t>Páčka WC SLOVARM T 2450/IV 62.0623</t>
  </si>
  <si>
    <t>Záchodové sedadlo SLOVARM T 3550-62.0600</t>
  </si>
  <si>
    <t>Záchodové sedadlo COMBI T 3551</t>
  </si>
  <si>
    <t>Těsnění KLINGERIT na šroubení radiátoru 15x24x1,7- 1/2"</t>
  </si>
  <si>
    <t>Těsnění ploché pryžové HARTMAN 15x24x3 -1/2"</t>
  </si>
  <si>
    <t>O kroužek k vřetenu těla12x8 vršku 3/8 T12</t>
  </si>
  <si>
    <t>O kroužek k vršku 1/2", 12x16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</si>
</sst>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64" fontId="20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164" fontId="20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3" xfId="0" applyNumberFormat="1" applyFont="1" applyBorder="1" applyAlignment="1" applyProtection="1">
      <alignment horizontal="right" vertical="top"/>
    </xf>
    <xf numFmtId="164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1" xfId="0" applyNumberFormat="1" applyFont="1" applyBorder="1" applyAlignment="1" applyProtection="1">
      <alignment horizontal="right" vertical="top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2" xfId="0" applyFont="1" applyBorder="1" applyAlignment="1"/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2" xfId="0" applyFont="1" applyBorder="1" applyAlignment="1"/>
    <xf numFmtId="0" fontId="2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right"/>
    </xf>
    <xf numFmtId="1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21" fillId="0" borderId="6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1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164" fontId="7" fillId="0" borderId="15" xfId="0" applyNumberFormat="1" applyFont="1" applyBorder="1"/>
    <xf numFmtId="164" fontId="7" fillId="2" borderId="15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Border="1" applyAlignment="1">
      <alignment horizontal="right" vertical="center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top"/>
    </xf>
    <xf numFmtId="164" fontId="7" fillId="3" borderId="1" xfId="0" applyNumberFormat="1" applyFont="1" applyFill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top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19050</xdr:rowOff>
    </xdr:from>
    <xdr:to>
      <xdr:col>18</xdr:col>
      <xdr:colOff>216397</xdr:colOff>
      <xdr:row>123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8930A36-0EF2-4A72-863D-9DD638A3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3200"/>
          <a:ext cx="10579596" cy="2259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4"/>
  <sheetViews>
    <sheetView tabSelected="1" zoomScale="70" zoomScaleNormal="70" workbookViewId="0">
      <selection activeCell="F12" sqref="F1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7265625" style="1" customWidth="1"/>
    <col min="5" max="5" width="17.36328125" style="6" hidden="1" customWidth="1"/>
    <col min="6" max="6" width="21.81640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7" t="s">
        <v>19</v>
      </c>
      <c r="B2" s="67"/>
      <c r="C2" s="67"/>
      <c r="D2" s="67"/>
      <c r="E2" s="67"/>
      <c r="F2" s="67"/>
      <c r="G2" s="67"/>
      <c r="H2" s="67"/>
    </row>
    <row r="3" spans="1:8" s="3" customFormat="1" ht="18.5" x14ac:dyDescent="0.35">
      <c r="A3" s="68" t="s">
        <v>24</v>
      </c>
      <c r="B3" s="67"/>
      <c r="C3" s="67"/>
      <c r="D3" s="67"/>
      <c r="E3" s="67"/>
      <c r="F3" s="67"/>
      <c r="G3" s="67"/>
      <c r="H3" s="67"/>
    </row>
    <row r="4" spans="1:8" s="3" customFormat="1" ht="19" thickBot="1" x14ac:dyDescent="0.4">
      <c r="A4" s="15"/>
      <c r="B4" s="30"/>
      <c r="C4" s="15"/>
      <c r="D4" s="15"/>
      <c r="E4" s="15"/>
      <c r="F4" s="15"/>
      <c r="G4" s="15"/>
      <c r="H4" s="15"/>
    </row>
    <row r="5" spans="1:8" s="9" customFormat="1" ht="60" customHeight="1" thickBot="1" x14ac:dyDescent="0.4">
      <c r="A5" s="18" t="s">
        <v>12</v>
      </c>
      <c r="B5" s="31" t="s">
        <v>13</v>
      </c>
      <c r="C5" s="19" t="s">
        <v>14</v>
      </c>
      <c r="D5" s="46" t="s">
        <v>23</v>
      </c>
      <c r="E5" s="20" t="s">
        <v>3</v>
      </c>
      <c r="F5" s="20" t="s">
        <v>4</v>
      </c>
      <c r="G5" s="21" t="s">
        <v>1</v>
      </c>
      <c r="H5" s="22" t="s">
        <v>2</v>
      </c>
    </row>
    <row r="6" spans="1:8" s="9" customFormat="1" ht="15" customHeight="1" x14ac:dyDescent="0.35">
      <c r="A6" s="37">
        <v>1</v>
      </c>
      <c r="B6" s="53">
        <v>35</v>
      </c>
      <c r="C6" s="53" t="s">
        <v>17</v>
      </c>
      <c r="D6" s="54" t="s">
        <v>29</v>
      </c>
      <c r="E6" s="96"/>
      <c r="F6" s="97"/>
      <c r="G6" s="14" t="s">
        <v>11</v>
      </c>
      <c r="H6" s="16" t="e">
        <f t="shared" ref="H6" si="0">B6*G6</f>
        <v>#VALUE!</v>
      </c>
    </row>
    <row r="7" spans="1:8" s="9" customFormat="1" ht="15.5" x14ac:dyDescent="0.35">
      <c r="A7" s="40">
        <v>2</v>
      </c>
      <c r="B7" s="53">
        <v>5</v>
      </c>
      <c r="C7" s="53" t="s">
        <v>17</v>
      </c>
      <c r="D7" s="55" t="s">
        <v>30</v>
      </c>
      <c r="E7" s="98"/>
      <c r="F7" s="99"/>
      <c r="G7" s="2" t="s">
        <v>11</v>
      </c>
      <c r="H7" s="17" t="e">
        <f t="shared" ref="H7:H8" si="1">B7*G7</f>
        <v>#VALUE!</v>
      </c>
    </row>
    <row r="8" spans="1:8" s="9" customFormat="1" ht="15" customHeight="1" thickBot="1" x14ac:dyDescent="0.4">
      <c r="A8" s="40">
        <v>3</v>
      </c>
      <c r="B8" s="53">
        <v>10</v>
      </c>
      <c r="C8" s="53" t="s">
        <v>17</v>
      </c>
      <c r="D8" s="55" t="s">
        <v>31</v>
      </c>
      <c r="E8" s="98"/>
      <c r="F8" s="99"/>
      <c r="G8" s="2" t="s">
        <v>11</v>
      </c>
      <c r="H8" s="17" t="e">
        <f t="shared" si="1"/>
        <v>#VALUE!</v>
      </c>
    </row>
    <row r="9" spans="1:8" ht="19" thickBot="1" x14ac:dyDescent="0.4">
      <c r="A9" s="35"/>
      <c r="B9" s="32"/>
      <c r="C9" s="36"/>
      <c r="D9" s="47" t="s">
        <v>22</v>
      </c>
      <c r="E9" s="60">
        <f>SUM(F6:F8)</f>
        <v>0</v>
      </c>
      <c r="F9" s="60"/>
      <c r="G9" s="61" t="e">
        <f>SUM(H6:H8)</f>
        <v>#VALUE!</v>
      </c>
      <c r="H9" s="62"/>
    </row>
    <row r="10" spans="1:8" ht="19" thickBot="1" x14ac:dyDescent="0.4">
      <c r="A10" s="10"/>
      <c r="B10" s="33"/>
      <c r="C10" s="11"/>
      <c r="D10" s="12"/>
      <c r="E10" s="13"/>
      <c r="F10" s="13"/>
      <c r="G10" s="13"/>
      <c r="H10" s="13"/>
    </row>
    <row r="11" spans="1:8" ht="49.5" customHeight="1" thickBot="1" x14ac:dyDescent="0.4">
      <c r="A11" s="18" t="s">
        <v>12</v>
      </c>
      <c r="B11" s="31" t="s">
        <v>13</v>
      </c>
      <c r="C11" s="19" t="s">
        <v>14</v>
      </c>
      <c r="D11" s="45" t="s">
        <v>20</v>
      </c>
      <c r="E11" s="20" t="s">
        <v>3</v>
      </c>
      <c r="F11" s="20" t="s">
        <v>4</v>
      </c>
      <c r="G11" s="21" t="s">
        <v>1</v>
      </c>
      <c r="H11" s="22" t="s">
        <v>2</v>
      </c>
    </row>
    <row r="12" spans="1:8" x14ac:dyDescent="0.35">
      <c r="A12" s="37">
        <v>1</v>
      </c>
      <c r="B12" s="69">
        <v>1</v>
      </c>
      <c r="C12" s="70" t="s">
        <v>17</v>
      </c>
      <c r="D12" s="71" t="s">
        <v>25</v>
      </c>
      <c r="E12" s="49"/>
      <c r="F12" s="50"/>
      <c r="G12" s="38" t="s">
        <v>11</v>
      </c>
      <c r="H12" s="39" t="e">
        <f t="shared" ref="H12" si="2">B12*G12</f>
        <v>#VALUE!</v>
      </c>
    </row>
    <row r="13" spans="1:8" x14ac:dyDescent="0.35">
      <c r="A13" s="40">
        <v>2</v>
      </c>
      <c r="B13" s="72">
        <v>1</v>
      </c>
      <c r="C13" s="73" t="s">
        <v>17</v>
      </c>
      <c r="D13" s="74" t="s">
        <v>26</v>
      </c>
      <c r="E13" s="51"/>
      <c r="F13" s="52"/>
      <c r="G13" s="41" t="s">
        <v>11</v>
      </c>
      <c r="H13" s="42" t="e">
        <f t="shared" ref="H13:H15" si="3">B13*G13</f>
        <v>#VALUE!</v>
      </c>
    </row>
    <row r="14" spans="1:8" x14ac:dyDescent="0.35">
      <c r="A14" s="40">
        <v>3</v>
      </c>
      <c r="B14" s="75">
        <v>30</v>
      </c>
      <c r="C14" s="76" t="s">
        <v>17</v>
      </c>
      <c r="D14" s="77" t="s">
        <v>27</v>
      </c>
      <c r="E14" s="51"/>
      <c r="F14" s="52"/>
      <c r="G14" s="41" t="s">
        <v>11</v>
      </c>
      <c r="H14" s="42" t="e">
        <f t="shared" si="3"/>
        <v>#VALUE!</v>
      </c>
    </row>
    <row r="15" spans="1:8" ht="15" thickBot="1" x14ac:dyDescent="0.4">
      <c r="A15" s="40">
        <v>4</v>
      </c>
      <c r="B15" s="78">
        <v>20</v>
      </c>
      <c r="C15" s="79" t="s">
        <v>17</v>
      </c>
      <c r="D15" s="80" t="s">
        <v>28</v>
      </c>
      <c r="E15" s="51"/>
      <c r="F15" s="52"/>
      <c r="G15" s="41" t="s">
        <v>11</v>
      </c>
      <c r="H15" s="42" t="e">
        <f t="shared" si="3"/>
        <v>#VALUE!</v>
      </c>
    </row>
    <row r="16" spans="1:8" s="9" customFormat="1" ht="15" customHeight="1" thickBot="1" x14ac:dyDescent="0.4">
      <c r="A16" s="35"/>
      <c r="B16" s="43"/>
      <c r="C16" s="36"/>
      <c r="D16" s="44" t="s">
        <v>21</v>
      </c>
      <c r="E16" s="63">
        <f>SUM(F12:F15)</f>
        <v>0</v>
      </c>
      <c r="F16" s="60"/>
      <c r="G16" s="60" t="e">
        <f>SUM(H12:H15)</f>
        <v>#VALUE!</v>
      </c>
      <c r="H16" s="64"/>
    </row>
    <row r="17" spans="1:8" s="9" customFormat="1" ht="15" customHeight="1" x14ac:dyDescent="0.35">
      <c r="A17" s="10"/>
      <c r="B17" s="33"/>
      <c r="C17" s="11"/>
      <c r="D17" s="12"/>
      <c r="E17" s="13"/>
      <c r="F17" s="13"/>
      <c r="G17" s="13"/>
      <c r="H17" s="13"/>
    </row>
    <row r="18" spans="1:8" ht="19" thickBot="1" x14ac:dyDescent="0.4">
      <c r="A18" s="10"/>
      <c r="B18" s="33"/>
      <c r="C18" s="11"/>
      <c r="D18" s="12"/>
      <c r="E18" s="13"/>
      <c r="F18" s="13"/>
      <c r="G18" s="13"/>
      <c r="H18" s="13"/>
    </row>
    <row r="19" spans="1:8" ht="65.150000000000006" customHeight="1" thickBot="1" x14ac:dyDescent="0.4">
      <c r="A19" s="18" t="s">
        <v>12</v>
      </c>
      <c r="B19" s="31" t="s">
        <v>13</v>
      </c>
      <c r="C19" s="19" t="s">
        <v>14</v>
      </c>
      <c r="D19" s="45" t="s">
        <v>16</v>
      </c>
      <c r="E19" s="20" t="s">
        <v>3</v>
      </c>
      <c r="F19" s="20" t="s">
        <v>4</v>
      </c>
      <c r="G19" s="21" t="s">
        <v>1</v>
      </c>
      <c r="H19" s="22" t="s">
        <v>2</v>
      </c>
    </row>
    <row r="20" spans="1:8" x14ac:dyDescent="0.35">
      <c r="A20" s="84">
        <v>1</v>
      </c>
      <c r="B20" s="85">
        <v>30</v>
      </c>
      <c r="C20" s="86" t="s">
        <v>17</v>
      </c>
      <c r="D20" s="87" t="s">
        <v>32</v>
      </c>
      <c r="E20" s="56">
        <v>55.59</v>
      </c>
      <c r="F20" s="56">
        <f t="shared" ref="F20" si="4">SUM(E20*B20)</f>
        <v>1667.7</v>
      </c>
      <c r="G20" s="14" t="s">
        <v>11</v>
      </c>
      <c r="H20" s="16" t="e">
        <f t="shared" ref="H20" si="5">B20*G20</f>
        <v>#VALUE!</v>
      </c>
    </row>
    <row r="21" spans="1:8" x14ac:dyDescent="0.35">
      <c r="A21" s="88">
        <v>2</v>
      </c>
      <c r="B21" s="83">
        <v>100</v>
      </c>
      <c r="C21" s="48" t="s">
        <v>17</v>
      </c>
      <c r="D21" s="82" t="s">
        <v>33</v>
      </c>
      <c r="E21" s="57">
        <v>1.87</v>
      </c>
      <c r="F21" s="57">
        <f t="shared" ref="F21:F27" si="6">SUM(E21*B21)</f>
        <v>187</v>
      </c>
      <c r="G21" s="2" t="s">
        <v>11</v>
      </c>
      <c r="H21" s="17" t="e">
        <f t="shared" ref="H21:H27" si="7">B21*G21</f>
        <v>#VALUE!</v>
      </c>
    </row>
    <row r="22" spans="1:8" x14ac:dyDescent="0.35">
      <c r="A22" s="88">
        <v>3</v>
      </c>
      <c r="B22" s="83">
        <v>30</v>
      </c>
      <c r="C22" s="48" t="s">
        <v>17</v>
      </c>
      <c r="D22" s="81" t="s">
        <v>34</v>
      </c>
      <c r="E22" s="57">
        <v>37.47</v>
      </c>
      <c r="F22" s="57">
        <f t="shared" si="6"/>
        <v>1124.0999999999999</v>
      </c>
      <c r="G22" s="2" t="s">
        <v>11</v>
      </c>
      <c r="H22" s="17" t="e">
        <f t="shared" si="7"/>
        <v>#VALUE!</v>
      </c>
    </row>
    <row r="23" spans="1:8" x14ac:dyDescent="0.35">
      <c r="A23" s="88">
        <v>4</v>
      </c>
      <c r="B23" s="83">
        <v>10</v>
      </c>
      <c r="C23" s="48" t="s">
        <v>17</v>
      </c>
      <c r="D23" s="82" t="s">
        <v>35</v>
      </c>
      <c r="E23" s="57">
        <v>71.38</v>
      </c>
      <c r="F23" s="57">
        <f t="shared" si="6"/>
        <v>713.8</v>
      </c>
      <c r="G23" s="2" t="s">
        <v>11</v>
      </c>
      <c r="H23" s="17" t="e">
        <f t="shared" si="7"/>
        <v>#VALUE!</v>
      </c>
    </row>
    <row r="24" spans="1:8" x14ac:dyDescent="0.35">
      <c r="A24" s="88">
        <v>5</v>
      </c>
      <c r="B24" s="83">
        <v>10</v>
      </c>
      <c r="C24" s="48" t="s">
        <v>17</v>
      </c>
      <c r="D24" s="81" t="s">
        <v>36</v>
      </c>
      <c r="E24" s="57">
        <v>68.5</v>
      </c>
      <c r="F24" s="57">
        <f t="shared" si="6"/>
        <v>685</v>
      </c>
      <c r="G24" s="2" t="s">
        <v>11</v>
      </c>
      <c r="H24" s="17" t="e">
        <f t="shared" si="7"/>
        <v>#VALUE!</v>
      </c>
    </row>
    <row r="25" spans="1:8" x14ac:dyDescent="0.35">
      <c r="A25" s="88">
        <v>6</v>
      </c>
      <c r="B25" s="83">
        <v>100</v>
      </c>
      <c r="C25" s="48" t="s">
        <v>17</v>
      </c>
      <c r="D25" s="81" t="s">
        <v>37</v>
      </c>
      <c r="E25" s="57">
        <v>1.5</v>
      </c>
      <c r="F25" s="57">
        <f t="shared" si="6"/>
        <v>150</v>
      </c>
      <c r="G25" s="2" t="s">
        <v>11</v>
      </c>
      <c r="H25" s="17" t="e">
        <f t="shared" si="7"/>
        <v>#VALUE!</v>
      </c>
    </row>
    <row r="26" spans="1:8" x14ac:dyDescent="0.35">
      <c r="A26" s="88">
        <v>7</v>
      </c>
      <c r="B26" s="83">
        <v>100</v>
      </c>
      <c r="C26" s="48" t="s">
        <v>17</v>
      </c>
      <c r="D26" s="81" t="s">
        <v>38</v>
      </c>
      <c r="E26" s="57">
        <v>0.97</v>
      </c>
      <c r="F26" s="57">
        <f t="shared" si="6"/>
        <v>97</v>
      </c>
      <c r="G26" s="2" t="s">
        <v>11</v>
      </c>
      <c r="H26" s="17" t="e">
        <f t="shared" si="7"/>
        <v>#VALUE!</v>
      </c>
    </row>
    <row r="27" spans="1:8" x14ac:dyDescent="0.35">
      <c r="A27" s="88">
        <v>8</v>
      </c>
      <c r="B27" s="83">
        <v>100</v>
      </c>
      <c r="C27" s="48" t="s">
        <v>17</v>
      </c>
      <c r="D27" s="82" t="s">
        <v>39</v>
      </c>
      <c r="E27" s="57">
        <v>1.2</v>
      </c>
      <c r="F27" s="57">
        <f t="shared" si="6"/>
        <v>120</v>
      </c>
      <c r="G27" s="2" t="s">
        <v>11</v>
      </c>
      <c r="H27" s="17" t="e">
        <f t="shared" si="7"/>
        <v>#VALUE!</v>
      </c>
    </row>
    <row r="28" spans="1:8" ht="15" thickBot="1" x14ac:dyDescent="0.4">
      <c r="A28" s="89">
        <v>9</v>
      </c>
      <c r="B28" s="90">
        <v>100</v>
      </c>
      <c r="C28" s="91" t="s">
        <v>17</v>
      </c>
      <c r="D28" s="92" t="s">
        <v>40</v>
      </c>
      <c r="E28" s="93">
        <v>0.71</v>
      </c>
      <c r="F28" s="93">
        <f t="shared" ref="F28" si="8">SUM(E28*B28)</f>
        <v>71</v>
      </c>
      <c r="G28" s="94" t="s">
        <v>11</v>
      </c>
      <c r="H28" s="95" t="e">
        <f t="shared" ref="H28" si="9">B28*G28</f>
        <v>#VALUE!</v>
      </c>
    </row>
    <row r="29" spans="1:8" ht="19" thickBot="1" x14ac:dyDescent="0.4">
      <c r="A29" s="27"/>
      <c r="B29" s="32"/>
      <c r="C29" s="28"/>
      <c r="D29" s="44" t="s">
        <v>18</v>
      </c>
      <c r="E29" s="63">
        <f>SUM(F20:F28)</f>
        <v>4815.6000000000004</v>
      </c>
      <c r="F29" s="60"/>
      <c r="G29" s="61" t="e">
        <f>SUM(H20:H28)</f>
        <v>#VALUE!</v>
      </c>
      <c r="H29" s="62"/>
    </row>
    <row r="30" spans="1:8" ht="19" thickBot="1" x14ac:dyDescent="0.4">
      <c r="A30" s="27"/>
      <c r="B30" s="32"/>
      <c r="C30" s="28"/>
      <c r="D30" s="29" t="s">
        <v>5</v>
      </c>
      <c r="E30" s="63"/>
      <c r="F30" s="60"/>
      <c r="G30" s="60" t="e">
        <f>G9+G16+G29</f>
        <v>#VALUE!</v>
      </c>
      <c r="H30" s="64"/>
    </row>
    <row r="31" spans="1:8" ht="18.5" x14ac:dyDescent="0.35">
      <c r="A31" s="23"/>
      <c r="B31" s="34"/>
      <c r="C31" s="24"/>
      <c r="D31" s="25"/>
      <c r="E31" s="26"/>
      <c r="F31" s="26"/>
      <c r="G31" s="26"/>
      <c r="H31" s="26"/>
    </row>
    <row r="32" spans="1:8" x14ac:dyDescent="0.35">
      <c r="A32" s="66" t="s">
        <v>15</v>
      </c>
      <c r="B32" s="66"/>
      <c r="C32" s="66"/>
      <c r="D32" s="66"/>
      <c r="E32" s="66"/>
      <c r="F32" s="66"/>
      <c r="G32" s="66"/>
      <c r="H32" s="66"/>
    </row>
    <row r="33" spans="1:8" x14ac:dyDescent="0.35">
      <c r="A33" s="5"/>
    </row>
    <row r="34" spans="1:8" x14ac:dyDescent="0.35">
      <c r="A34" s="7" t="s">
        <v>0</v>
      </c>
      <c r="B34" s="65" t="s">
        <v>8</v>
      </c>
      <c r="C34" s="65"/>
      <c r="D34" s="65"/>
      <c r="G34" s="8" t="s">
        <v>7</v>
      </c>
    </row>
    <row r="41" spans="1:8" x14ac:dyDescent="0.35">
      <c r="D41" s="59" t="s">
        <v>6</v>
      </c>
      <c r="E41" s="59"/>
      <c r="F41" s="59"/>
      <c r="G41" s="59"/>
      <c r="H41" s="59"/>
    </row>
    <row r="42" spans="1:8" x14ac:dyDescent="0.35">
      <c r="D42" s="58" t="s">
        <v>9</v>
      </c>
      <c r="E42" s="58"/>
      <c r="F42" s="58"/>
      <c r="G42" s="58"/>
      <c r="H42" s="58"/>
    </row>
    <row r="43" spans="1:8" x14ac:dyDescent="0.35">
      <c r="D43" s="58" t="s">
        <v>10</v>
      </c>
      <c r="E43" s="58"/>
      <c r="F43" s="58"/>
      <c r="G43" s="58"/>
      <c r="H43" s="58"/>
    </row>
    <row r="1041364" spans="1:8" x14ac:dyDescent="0.35">
      <c r="A1041364" s="1"/>
      <c r="C1041364" s="1"/>
      <c r="E1041364" s="1"/>
      <c r="F1041364" s="6">
        <f>SUM(F2:F1041363)</f>
        <v>4815.6000000000004</v>
      </c>
      <c r="G1041364" s="1"/>
      <c r="H1041364" s="1"/>
    </row>
  </sheetData>
  <sheetProtection selectLockedCells="1"/>
  <mergeCells count="15">
    <mergeCell ref="A2:H2"/>
    <mergeCell ref="A3:H3"/>
    <mergeCell ref="E29:F29"/>
    <mergeCell ref="G29:H29"/>
    <mergeCell ref="E30:F30"/>
    <mergeCell ref="G30:H30"/>
    <mergeCell ref="D43:H43"/>
    <mergeCell ref="D41:H41"/>
    <mergeCell ref="D42:H42"/>
    <mergeCell ref="E9:F9"/>
    <mergeCell ref="G9:H9"/>
    <mergeCell ref="E16:F16"/>
    <mergeCell ref="G16:H16"/>
    <mergeCell ref="B34:D34"/>
    <mergeCell ref="A32:H32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20E1-0D31-435E-8226-B35B4B192269}">
  <dimension ref="A1"/>
  <sheetViews>
    <sheetView zoomScale="30" zoomScaleNormal="30" workbookViewId="0">
      <selection activeCell="V18" sqref="V18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