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18" documentId="14_{D2BC0033-DA82-4940-AB1F-F12A28CD241A}" xr6:coauthVersionLast="36" xr6:coauthVersionMax="36" xr10:uidLastSave="{A1116041-7C4E-49BD-B302-29CDE6C6B4A4}"/>
  <bookViews>
    <workbookView xWindow="1480" yWindow="1480" windowWidth="28790" windowHeight="15460" xr2:uid="{00000000-000D-0000-FFFF-FFFF00000000}"/>
  </bookViews>
  <sheets>
    <sheet name="instalatersky" sheetId="2" r:id="rId1"/>
    <sheet name="příloha" sheetId="3" r:id="rId2"/>
  </sheets>
  <definedNames>
    <definedName name="_xlnm.Print_Area" localSheetId="0">instalatersky!$A$2:$H$33</definedName>
  </definedNames>
  <calcPr calcId="191029"/>
</workbook>
</file>

<file path=xl/calcChain.xml><?xml version="1.0" encoding="utf-8"?>
<calcChain xmlns="http://schemas.openxmlformats.org/spreadsheetml/2006/main">
  <c r="H12" i="2" l="1"/>
  <c r="H11" i="2"/>
  <c r="H10" i="2"/>
  <c r="H9" i="2"/>
  <c r="H8" i="2"/>
  <c r="H7" i="2"/>
  <c r="H15" i="2"/>
  <c r="H14" i="2"/>
  <c r="H13" i="2"/>
  <c r="E17" i="2" l="1"/>
  <c r="H16" i="2" l="1"/>
  <c r="H6" i="2" l="1"/>
  <c r="G17" i="2" l="1"/>
  <c r="G19" i="2" s="1"/>
  <c r="F1041353" i="2"/>
</calcChain>
</file>

<file path=xl/sharedStrings.xml><?xml version="1.0" encoding="utf-8"?>
<sst xmlns="http://schemas.openxmlformats.org/spreadsheetml/2006/main" count="63" uniqueCount="43">
  <si>
    <t>1.</t>
  </si>
  <si>
    <t>2.</t>
  </si>
  <si>
    <t>3.</t>
  </si>
  <si>
    <t>4.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</si>
  <si>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</si>
  <si>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</si>
  <si>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</si>
  <si>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</si>
  <si>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</si>
  <si>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</si>
  <si>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</si>
  <si>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</si>
  <si>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</si>
  <si>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</si>
  <si>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</si>
  <si>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</si>
  <si>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</si>
  <si>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</si>
  <si>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</si>
  <si>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</si>
  <si>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</si>
  <si>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</si>
  <si>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Dodávka do skladu energetiky, převezme Uramová Milena, tel.č. +420 597 321 217, místnost B 109 (Sklad elektro), 17.listopadu 15, Ostrava - Poruba</t>
  </si>
  <si>
    <t>Mezisoučet za skladenergetiky:</t>
  </si>
  <si>
    <t>Dodávka instalatérského materiálu 12/2022</t>
  </si>
  <si>
    <t>5.</t>
  </si>
  <si>
    <t>6.</t>
  </si>
  <si>
    <t>7.</t>
  </si>
  <si>
    <t>8.</t>
  </si>
  <si>
    <t>9.</t>
  </si>
  <si>
    <t>10.</t>
  </si>
  <si>
    <t>11.</t>
  </si>
  <si>
    <t>termostatická hlavice Danfoss RA 2945 hlavice ( s matkou)</t>
  </si>
  <si>
    <t>Heimeier term.ventil CALYPSO exakt přímý DN 15 - 1/2"</t>
  </si>
  <si>
    <t>Heimeier term.ventil CALYPSO exakt přímý DN 10 - 3/8"</t>
  </si>
  <si>
    <t>redukce opačná (FEMA) 3/8“ x 1/2“ mosazná</t>
  </si>
  <si>
    <t>redukce 3/4" x 1/2" mosazná</t>
  </si>
  <si>
    <t>mosazná dvojvsuvka 1/2"</t>
  </si>
  <si>
    <t xml:space="preserve">hliníkový článkový radiátor ARMAT Plus 500/17 Klasik ½“ přímý, provozní stav 75/65/20 </t>
  </si>
  <si>
    <t xml:space="preserve">hliníkový článkový radiátor ARMAT Plus 500/15 Klasik ½“ přímý, provozní stav 75/65/20 </t>
  </si>
  <si>
    <t>ventil zpětný přírubový RVD600 DN25</t>
  </si>
  <si>
    <t>PTFE těsnění ploché DN 25 (TEXIM bezazbestové těsnění)</t>
  </si>
  <si>
    <r>
      <t xml:space="preserve">hliníkový článkový radiátor ARMAT Plus 500/20 Klasik ½“ přímý, provozní stav 75/65/20 </t>
    </r>
    <r>
      <rPr>
        <sz val="11"/>
        <color rgb="FFFF0000"/>
        <rFont val="Calibri"/>
        <family val="2"/>
        <scheme val="minor"/>
      </rPr>
      <t xml:space="preserve">viz. list příloha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</si>
</sst>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4947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 wrapText="1"/>
      <protection locked="0"/>
    </xf>
    <xf numFmtId="2" fontId="6" fillId="0" borderId="7" xfId="0" applyNumberFormat="1" applyFont="1" applyFill="1" applyBorder="1" applyAlignment="1" applyProtection="1">
      <alignment horizontal="right" vertical="center"/>
    </xf>
    <xf numFmtId="165" fontId="6" fillId="3" borderId="3" xfId="0" applyNumberFormat="1" applyFont="1" applyFill="1" applyBorder="1" applyAlignment="1" applyProtection="1">
      <alignment vertical="center" wrapText="1"/>
      <protection locked="0"/>
    </xf>
    <xf numFmtId="164" fontId="5" fillId="0" borderId="11" xfId="0" applyNumberFormat="1" applyFont="1" applyBorder="1" applyAlignment="1">
      <alignment horizontal="right" vertical="center"/>
    </xf>
    <xf numFmtId="2" fontId="6" fillId="0" borderId="6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2" fontId="6" fillId="0" borderId="14" xfId="0" applyNumberFormat="1" applyFont="1" applyFill="1" applyBorder="1" applyAlignment="1" applyProtection="1">
      <alignment horizontal="right" vertical="center"/>
    </xf>
    <xf numFmtId="165" fontId="6" fillId="3" borderId="16" xfId="0" applyNumberFormat="1" applyFont="1" applyFill="1" applyBorder="1" applyAlignment="1" applyProtection="1">
      <alignment vertical="center" wrapText="1"/>
      <protection locked="0"/>
    </xf>
    <xf numFmtId="165" fontId="6" fillId="0" borderId="16" xfId="0" applyNumberFormat="1" applyFont="1" applyBorder="1" applyAlignment="1" applyProtection="1">
      <alignment horizontal="center" vertical="top"/>
    </xf>
    <xf numFmtId="164" fontId="6" fillId="2" borderId="16" xfId="0" applyNumberFormat="1" applyFont="1" applyFill="1" applyBorder="1" applyAlignment="1" applyProtection="1">
      <alignment horizontal="right" vertical="center"/>
      <protection locked="0"/>
    </xf>
    <xf numFmtId="164" fontId="5" fillId="0" borderId="15" xfId="0" applyNumberFormat="1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20" fillId="0" borderId="16" xfId="0" applyFont="1" applyBorder="1" applyAlignment="1"/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886325" cy="6559550"/>
    <xdr:pic>
      <xdr:nvPicPr>
        <xdr:cNvPr id="2" name="Obrázek 1">
          <a:extLst>
            <a:ext uri="{FF2B5EF4-FFF2-40B4-BE49-F238E27FC236}">
              <a16:creationId xmlns:a16="http://schemas.microsoft.com/office/drawing/2014/main" id="{45656356-8C51-4414-B8D5-D9B03DE8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8300"/>
          <a:ext cx="4886325" cy="655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la.cz/ventil-primy-siemens-vvf-53-20-6-3-dn-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3"/>
  <sheetViews>
    <sheetView tabSelected="1" zoomScale="70" zoomScaleNormal="70" workbookViewId="0">
      <selection activeCell="D40" sqref="D40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6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5" t="s">
        <v>21</v>
      </c>
      <c r="B2" s="55"/>
      <c r="C2" s="55"/>
      <c r="D2" s="55"/>
      <c r="E2" s="55"/>
      <c r="F2" s="55"/>
      <c r="G2" s="55"/>
      <c r="H2" s="55"/>
    </row>
    <row r="3" spans="1:8" s="3" customFormat="1" ht="18.5" x14ac:dyDescent="0.35">
      <c r="A3" s="56" t="s">
        <v>24</v>
      </c>
      <c r="B3" s="55"/>
      <c r="C3" s="55"/>
      <c r="D3" s="55"/>
      <c r="E3" s="55"/>
      <c r="F3" s="55"/>
      <c r="G3" s="55"/>
      <c r="H3" s="55"/>
    </row>
    <row r="4" spans="1:8" s="3" customFormat="1" ht="19" thickBot="1" x14ac:dyDescent="0.4">
      <c r="A4" s="17"/>
      <c r="B4" s="37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16</v>
      </c>
      <c r="B5" s="38" t="s">
        <v>17</v>
      </c>
      <c r="C5" s="25" t="s">
        <v>18</v>
      </c>
      <c r="D5" s="44" t="s">
        <v>22</v>
      </c>
      <c r="E5" s="26" t="s">
        <v>7</v>
      </c>
      <c r="F5" s="26" t="s">
        <v>8</v>
      </c>
      <c r="G5" s="27" t="s">
        <v>5</v>
      </c>
      <c r="H5" s="28" t="s">
        <v>6</v>
      </c>
    </row>
    <row r="6" spans="1:8" s="9" customFormat="1" ht="15" customHeight="1" x14ac:dyDescent="0.35">
      <c r="A6" s="19" t="s">
        <v>0</v>
      </c>
      <c r="B6" s="61">
        <v>50</v>
      </c>
      <c r="C6" s="61" t="s">
        <v>20</v>
      </c>
      <c r="D6" s="62" t="s">
        <v>32</v>
      </c>
      <c r="E6" s="20"/>
      <c r="F6" s="15"/>
      <c r="G6" s="16" t="s">
        <v>15</v>
      </c>
      <c r="H6" s="21" t="e">
        <f t="shared" ref="H6:H15" si="0">B6*G6</f>
        <v>#VALUE!</v>
      </c>
    </row>
    <row r="7" spans="1:8" s="9" customFormat="1" ht="15.5" x14ac:dyDescent="0.35">
      <c r="A7" s="22" t="s">
        <v>1</v>
      </c>
      <c r="B7" s="63">
        <v>20</v>
      </c>
      <c r="C7" s="63" t="s">
        <v>20</v>
      </c>
      <c r="D7" s="64" t="s">
        <v>33</v>
      </c>
      <c r="E7" s="18"/>
      <c r="F7" s="10"/>
      <c r="G7" s="2" t="s">
        <v>15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63">
        <v>10</v>
      </c>
      <c r="C8" s="63" t="s">
        <v>20</v>
      </c>
      <c r="D8" s="64" t="s">
        <v>34</v>
      </c>
      <c r="E8" s="18"/>
      <c r="F8" s="10"/>
      <c r="G8" s="2" t="s">
        <v>15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63">
        <v>10</v>
      </c>
      <c r="C9" s="63" t="s">
        <v>20</v>
      </c>
      <c r="D9" s="65" t="s">
        <v>35</v>
      </c>
      <c r="E9" s="18"/>
      <c r="F9" s="10"/>
      <c r="G9" s="2" t="s">
        <v>15</v>
      </c>
      <c r="H9" s="23" t="e">
        <f t="shared" si="1"/>
        <v>#VALUE!</v>
      </c>
    </row>
    <row r="10" spans="1:8" s="9" customFormat="1" ht="15.5" x14ac:dyDescent="0.35">
      <c r="A10" s="22" t="s">
        <v>25</v>
      </c>
      <c r="B10" s="63">
        <v>20</v>
      </c>
      <c r="C10" s="63" t="s">
        <v>20</v>
      </c>
      <c r="D10" s="65" t="s">
        <v>36</v>
      </c>
      <c r="E10" s="18"/>
      <c r="F10" s="10"/>
      <c r="G10" s="2" t="s">
        <v>15</v>
      </c>
      <c r="H10" s="23" t="e">
        <f t="shared" si="1"/>
        <v>#VALUE!</v>
      </c>
    </row>
    <row r="11" spans="1:8" s="9" customFormat="1" ht="15" customHeight="1" x14ac:dyDescent="0.35">
      <c r="A11" s="22" t="s">
        <v>26</v>
      </c>
      <c r="B11" s="63">
        <v>20</v>
      </c>
      <c r="C11" s="63" t="s">
        <v>20</v>
      </c>
      <c r="D11" s="66" t="s">
        <v>37</v>
      </c>
      <c r="E11" s="18"/>
      <c r="F11" s="10"/>
      <c r="G11" s="2" t="s">
        <v>15</v>
      </c>
      <c r="H11" s="23" t="e">
        <f t="shared" si="1"/>
        <v>#VALUE!</v>
      </c>
    </row>
    <row r="12" spans="1:8" s="9" customFormat="1" ht="15" customHeight="1" x14ac:dyDescent="0.35">
      <c r="A12" s="22" t="s">
        <v>27</v>
      </c>
      <c r="B12" s="67">
        <v>2</v>
      </c>
      <c r="C12" s="67" t="s">
        <v>20</v>
      </c>
      <c r="D12" s="68" t="s">
        <v>42</v>
      </c>
      <c r="E12" s="18"/>
      <c r="F12" s="10"/>
      <c r="G12" s="2" t="s">
        <v>15</v>
      </c>
      <c r="H12" s="23" t="e">
        <f t="shared" si="1"/>
        <v>#VALUE!</v>
      </c>
    </row>
    <row r="13" spans="1:8" s="9" customFormat="1" ht="15.5" x14ac:dyDescent="0.35">
      <c r="A13" s="22" t="s">
        <v>28</v>
      </c>
      <c r="B13" s="67">
        <v>2</v>
      </c>
      <c r="C13" s="67" t="s">
        <v>20</v>
      </c>
      <c r="D13" s="68" t="s">
        <v>38</v>
      </c>
      <c r="E13" s="18"/>
      <c r="F13" s="10"/>
      <c r="G13" s="2" t="s">
        <v>15</v>
      </c>
      <c r="H13" s="23" t="e">
        <f t="shared" si="0"/>
        <v>#VALUE!</v>
      </c>
    </row>
    <row r="14" spans="1:8" s="9" customFormat="1" ht="15" customHeight="1" x14ac:dyDescent="0.35">
      <c r="A14" s="22" t="s">
        <v>29</v>
      </c>
      <c r="B14" s="69">
        <v>2</v>
      </c>
      <c r="C14" s="67" t="s">
        <v>20</v>
      </c>
      <c r="D14" s="68" t="s">
        <v>39</v>
      </c>
      <c r="E14" s="18"/>
      <c r="F14" s="10"/>
      <c r="G14" s="2" t="s">
        <v>15</v>
      </c>
      <c r="H14" s="23" t="e">
        <f t="shared" si="0"/>
        <v>#VALUE!</v>
      </c>
    </row>
    <row r="15" spans="1:8" s="9" customFormat="1" ht="15" customHeight="1" x14ac:dyDescent="0.35">
      <c r="A15" s="22" t="s">
        <v>30</v>
      </c>
      <c r="B15" s="63">
        <v>1</v>
      </c>
      <c r="C15" s="63" t="s">
        <v>20</v>
      </c>
      <c r="D15" s="66" t="s">
        <v>40</v>
      </c>
      <c r="E15" s="18"/>
      <c r="F15" s="10"/>
      <c r="G15" s="2" t="s">
        <v>15</v>
      </c>
      <c r="H15" s="23" t="e">
        <f t="shared" si="0"/>
        <v>#VALUE!</v>
      </c>
    </row>
    <row r="16" spans="1:8" s="9" customFormat="1" ht="16" thickBot="1" x14ac:dyDescent="0.4">
      <c r="A16" s="45" t="s">
        <v>31</v>
      </c>
      <c r="B16" s="70">
        <v>10</v>
      </c>
      <c r="C16" s="71" t="s">
        <v>20</v>
      </c>
      <c r="D16" s="72" t="s">
        <v>41</v>
      </c>
      <c r="E16" s="46"/>
      <c r="F16" s="47"/>
      <c r="G16" s="48" t="s">
        <v>15</v>
      </c>
      <c r="H16" s="49" t="e">
        <f t="shared" ref="H16" si="2">B16*G16</f>
        <v>#VALUE!</v>
      </c>
    </row>
    <row r="17" spans="1:8" ht="19" thickBot="1" x14ac:dyDescent="0.4">
      <c r="A17" s="42"/>
      <c r="B17" s="39"/>
      <c r="C17" s="43"/>
      <c r="D17" s="36" t="s">
        <v>23</v>
      </c>
      <c r="E17" s="52">
        <f>SUM(F6:F16)</f>
        <v>0</v>
      </c>
      <c r="F17" s="52"/>
      <c r="G17" s="53" t="e">
        <f>SUM(H6:H16)</f>
        <v>#VALUE!</v>
      </c>
      <c r="H17" s="54"/>
    </row>
    <row r="18" spans="1:8" ht="19" thickBot="1" x14ac:dyDescent="0.4">
      <c r="A18" s="11"/>
      <c r="B18" s="40"/>
      <c r="C18" s="12"/>
      <c r="D18" s="13"/>
      <c r="E18" s="14"/>
      <c r="F18" s="14"/>
      <c r="G18" s="14"/>
      <c r="H18" s="14"/>
    </row>
    <row r="19" spans="1:8" ht="19" thickBot="1" x14ac:dyDescent="0.4">
      <c r="A19" s="33"/>
      <c r="B19" s="39"/>
      <c r="C19" s="34"/>
      <c r="D19" s="35" t="s">
        <v>9</v>
      </c>
      <c r="E19" s="59"/>
      <c r="F19" s="52"/>
      <c r="G19" s="52" t="e">
        <f>G17</f>
        <v>#VALUE!</v>
      </c>
      <c r="H19" s="60"/>
    </row>
    <row r="20" spans="1:8" ht="18.5" x14ac:dyDescent="0.35">
      <c r="A20" s="29"/>
      <c r="B20" s="41"/>
      <c r="C20" s="30"/>
      <c r="D20" s="31"/>
      <c r="E20" s="32"/>
      <c r="F20" s="32"/>
      <c r="G20" s="32"/>
      <c r="H20" s="32"/>
    </row>
    <row r="21" spans="1:8" x14ac:dyDescent="0.35">
      <c r="A21" s="58" t="s">
        <v>19</v>
      </c>
      <c r="B21" s="58"/>
      <c r="C21" s="58"/>
      <c r="D21" s="58"/>
      <c r="E21" s="58"/>
      <c r="F21" s="58"/>
      <c r="G21" s="58"/>
      <c r="H21" s="58"/>
    </row>
    <row r="22" spans="1:8" x14ac:dyDescent="0.35">
      <c r="A22" s="5"/>
    </row>
    <row r="23" spans="1:8" x14ac:dyDescent="0.35">
      <c r="A23" s="7" t="s">
        <v>4</v>
      </c>
      <c r="B23" s="57" t="s">
        <v>12</v>
      </c>
      <c r="C23" s="57"/>
      <c r="D23" s="57"/>
      <c r="G23" s="8" t="s">
        <v>11</v>
      </c>
    </row>
    <row r="30" spans="1:8" x14ac:dyDescent="0.35">
      <c r="D30" s="51" t="s">
        <v>10</v>
      </c>
      <c r="E30" s="51"/>
      <c r="F30" s="51"/>
      <c r="G30" s="51"/>
      <c r="H30" s="51"/>
    </row>
    <row r="31" spans="1:8" x14ac:dyDescent="0.35">
      <c r="D31" s="50" t="s">
        <v>13</v>
      </c>
      <c r="E31" s="50"/>
      <c r="F31" s="50"/>
      <c r="G31" s="50"/>
      <c r="H31" s="50"/>
    </row>
    <row r="32" spans="1:8" x14ac:dyDescent="0.35">
      <c r="D32" s="50" t="s">
        <v>14</v>
      </c>
      <c r="E32" s="50"/>
      <c r="F32" s="50"/>
      <c r="G32" s="50"/>
      <c r="H32" s="50"/>
    </row>
    <row r="1041353" spans="1:8" x14ac:dyDescent="0.35">
      <c r="A1041353" s="1"/>
      <c r="C1041353" s="1"/>
      <c r="E1041353" s="1"/>
      <c r="F1041353" s="6">
        <f>SUM(F2:F1041352)</f>
        <v>0</v>
      </c>
      <c r="G1041353" s="1"/>
      <c r="H1041353" s="1"/>
    </row>
  </sheetData>
  <sheetProtection selectLockedCells="1"/>
  <mergeCells count="11">
    <mergeCell ref="A2:H2"/>
    <mergeCell ref="A3:H3"/>
    <mergeCell ref="B23:D23"/>
    <mergeCell ref="A21:H21"/>
    <mergeCell ref="E19:F19"/>
    <mergeCell ref="G19:H19"/>
    <mergeCell ref="D32:H32"/>
    <mergeCell ref="D30:H30"/>
    <mergeCell ref="D31:H31"/>
    <mergeCell ref="E17:F17"/>
    <mergeCell ref="G17:H17"/>
  </mergeCells>
  <phoneticPr fontId="8" type="noConversion"/>
  <hyperlinks>
    <hyperlink ref="D6" r:id="rId1" display="https://www.bola.cz/ventil-primy-siemens-vvf-53-20-6-3-dn-20" xr:uid="{3608FF3B-A60C-48C2-AFB9-83833F283806}"/>
  </hyperlinks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9556-E411-45DB-9164-7BABD60CCFBB}">
  <dimension ref="A1"/>
  <sheetViews>
    <sheetView workbookViewId="0">
      <selection activeCell="B3" sqref="B3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