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8_2022_SAP_Listopad4\"/>
    </mc:Choice>
  </mc:AlternateContent>
  <xr:revisionPtr revIDLastSave="22" documentId="8_{C490D273-48C7-40F1-8540-A9788060D877}" xr6:coauthVersionLast="36" xr6:coauthVersionMax="36" xr10:uidLastSave="{9C1AEDF9-8726-48A1-A0CB-EE7FE2D55470}"/>
  <bookViews>
    <workbookView xWindow="2240" yWindow="2240" windowWidth="16940" windowHeight="5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 l="1"/>
  <c r="I14" i="1"/>
  <c r="G13" i="1" l="1"/>
  <c r="I13" i="1"/>
  <c r="G7" i="1" l="1"/>
  <c r="G8" i="1"/>
  <c r="G9" i="1"/>
  <c r="G10" i="1"/>
  <c r="I7" i="1"/>
  <c r="I8" i="1"/>
  <c r="I9" i="1"/>
  <c r="I10" i="1"/>
  <c r="I16" i="1"/>
  <c r="G16" i="1"/>
  <c r="I15" i="1"/>
  <c r="I12" i="1"/>
  <c r="G12" i="1"/>
  <c r="G17" i="1" l="1"/>
  <c r="G11" i="1" l="1"/>
  <c r="I19" i="1"/>
  <c r="I11" i="1"/>
  <c r="I17" i="1"/>
  <c r="G18" i="1" l="1"/>
</calcChain>
</file>

<file path=xl/sharedStrings.xml><?xml version="1.0" encoding="utf-8"?>
<sst xmlns="http://schemas.openxmlformats.org/spreadsheetml/2006/main" count="126" uniqueCount="53">
  <si>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</si>
  <si>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</si>
  <si>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</si>
  <si>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</si>
  <si>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</si>
  <si>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</si>
  <si>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</si>
  <si>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</si>
  <si>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</si>
  <si>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</si>
  <si>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</si>
  <si>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</si>
  <si>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</si>
  <si>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</si>
  <si>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</si>
  <si>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</si>
  <si>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</si>
  <si>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</si>
  <si>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</si>
  <si>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</si>
  <si>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</si>
  <si>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</si>
  <si>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</si>
  <si>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</si>
  <si>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</si>
  <si>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</si>
  <si>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</si>
  <si>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</si>
  <si>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2022–2025 a evidenčním číslem ve Věstníku veřejných zakázek Z2021-041737</t>
  </si>
  <si>
    <t>KS</t>
  </si>
  <si>
    <t>DNS_LCD_ATYP</t>
  </si>
  <si>
    <t>DNS_NB_ATYP</t>
  </si>
  <si>
    <t>DNS_LCD27" Výškově stavitelný</t>
  </si>
  <si>
    <t>17. listopadu</t>
  </si>
  <si>
    <t>2172/15</t>
  </si>
  <si>
    <t>708 00</t>
  </si>
  <si>
    <t>Ostrava-Poruba</t>
  </si>
  <si>
    <t>17. listopadu</t>
  </si>
  <si>
    <t>Fakulta materiálově-technologická</t>
  </si>
  <si>
    <t>DNS_Ultrabook13"_typ_B</t>
  </si>
  <si>
    <t>Rektorát</t>
  </si>
  <si>
    <t>DNS_NB15"_typ_B</t>
  </si>
  <si>
    <t>DNS_LCD27"_4K</t>
  </si>
  <si>
    <t>Lenka Blažková 
lenka.blazkova@vsb.cz
+420597325351</t>
  </si>
  <si>
    <t>Fakulta 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</si>
  <si>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48/2022</t>
    </r>
  </si>
  <si>
    <t>DNS_PC_typ_C</t>
  </si>
  <si>
    <t>DNS_dalsi_AVT_ATYP</t>
  </si>
  <si>
    <t>Marcela Dluhošová 
marcela.dluhosova@vsb.cz
+420597324467</t>
  </si>
  <si>
    <t>Pavla Kalužová 
pavla.kaluzova@vsb.cz
+420597321224</t>
  </si>
  <si>
    <t xml:space="preserve">Hana Drmolová
hana.drmolova@vsb.cz 
+420 596 991 236 </t>
  </si>
  <si>
    <t xml:space="preserve"> Bc. Pavla Šimelová
pavla.simelova@vsb.cz 
 +420 596 993 323 
</t>
  </si>
  <si>
    <t xml:space="preserve">Blanka Juřicová Zlattnerová 
blanka.juricova.zlattnerova@vsb.cz
+420 596 995 285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</si>
</sst>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4" fontId="0" fillId="0" borderId="19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NumberForma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37"/>
  <sheetViews>
    <sheetView tabSelected="1" zoomScale="70" zoomScaleNormal="70" workbookViewId="0">
      <selection activeCell="A39" sqref="A39"/>
    </sheetView>
  </sheetViews>
  <sheetFormatPr defaultRowHeight="12.5" x14ac:dyDescent="0.25"/>
  <cols>
    <col min="1" max="1" width="9.81640625" style="45" customWidth="1"/>
    <col min="2" max="2" width="4.81640625" style="8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8" bestFit="1" customWidth="1"/>
    <col min="12" max="12" width="15" bestFit="1" customWidth="1"/>
    <col min="13" max="13" width="8.1796875" bestFit="1" customWidth="1"/>
    <col min="14" max="14" width="7.1796875" customWidth="1"/>
    <col min="15" max="15" width="18.81640625" style="38" bestFit="1" customWidth="1"/>
  </cols>
  <sheetData>
    <row r="1" spans="1:130" ht="18" x14ac:dyDescent="0.25">
      <c r="A1" s="89" t="s">
        <v>18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30" ht="18.5" x14ac:dyDescent="0.25">
      <c r="A2" s="90" t="s">
        <v>45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30" ht="24" customHeight="1" x14ac:dyDescent="0.25">
      <c r="A3" s="91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30" ht="4.5" customHeight="1" thickBot="1" x14ac:dyDescent="0.3">
      <c r="A4" s="59"/>
      <c r="B4" s="7"/>
      <c r="C4" s="3"/>
      <c r="D4" s="7"/>
      <c r="E4" s="7"/>
      <c r="F4" s="3"/>
      <c r="G4" s="3"/>
      <c r="H4" s="3"/>
      <c r="I4" s="3"/>
      <c r="J4" s="3"/>
      <c r="K4" s="31"/>
      <c r="L4" s="3"/>
      <c r="M4" s="3"/>
      <c r="N4" s="3"/>
      <c r="O4" s="7"/>
    </row>
    <row r="5" spans="1:130" s="1" customFormat="1" ht="16.399999999999999" customHeight="1" thickTop="1" thickBot="1" x14ac:dyDescent="0.3">
      <c r="A5" s="92" t="s">
        <v>3</v>
      </c>
      <c r="B5" s="94" t="s">
        <v>4</v>
      </c>
      <c r="C5" s="94" t="s">
        <v>7</v>
      </c>
      <c r="D5" s="98" t="s">
        <v>5</v>
      </c>
      <c r="E5" s="98" t="s">
        <v>6</v>
      </c>
      <c r="F5" s="80" t="s">
        <v>19</v>
      </c>
      <c r="G5" s="81"/>
      <c r="H5" s="80" t="s">
        <v>17</v>
      </c>
      <c r="I5" s="81"/>
      <c r="J5" s="4" t="s">
        <v>10</v>
      </c>
      <c r="K5" s="98" t="s">
        <v>12</v>
      </c>
      <c r="L5" s="94" t="s">
        <v>0</v>
      </c>
      <c r="M5" s="4" t="s">
        <v>13</v>
      </c>
      <c r="N5" s="94" t="s">
        <v>1</v>
      </c>
      <c r="O5" s="96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99999999999999" customHeight="1" thickBot="1" x14ac:dyDescent="0.3">
      <c r="A6" s="93"/>
      <c r="B6" s="95"/>
      <c r="C6" s="95"/>
      <c r="D6" s="99"/>
      <c r="E6" s="99"/>
      <c r="F6" s="40" t="s">
        <v>8</v>
      </c>
      <c r="G6" s="40" t="s">
        <v>9</v>
      </c>
      <c r="H6" s="40" t="s">
        <v>8</v>
      </c>
      <c r="I6" s="40" t="s">
        <v>9</v>
      </c>
      <c r="J6" s="41" t="s">
        <v>11</v>
      </c>
      <c r="K6" s="99"/>
      <c r="L6" s="95"/>
      <c r="M6" s="41" t="s">
        <v>14</v>
      </c>
      <c r="N6" s="95"/>
      <c r="O6" s="9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5" customHeight="1" thickTop="1" thickBot="1" x14ac:dyDescent="0.3">
      <c r="A7" s="102">
        <v>60005486</v>
      </c>
      <c r="B7" s="61">
        <v>10</v>
      </c>
      <c r="C7" s="52" t="s">
        <v>42</v>
      </c>
      <c r="D7" s="53">
        <v>2</v>
      </c>
      <c r="E7" s="52" t="s">
        <v>29</v>
      </c>
      <c r="F7" s="76">
        <v>9000</v>
      </c>
      <c r="G7" s="54">
        <f t="shared" ref="G7:G11" si="0">D7*F7</f>
        <v>18000</v>
      </c>
      <c r="H7" s="55" t="s">
        <v>22</v>
      </c>
      <c r="I7" s="56" t="e">
        <f t="shared" ref="I7:I17" si="1">H7*D7</f>
        <v>#VALUE!</v>
      </c>
      <c r="J7" s="103" t="s">
        <v>50</v>
      </c>
      <c r="K7" s="103" t="s">
        <v>40</v>
      </c>
      <c r="L7" s="103" t="s">
        <v>37</v>
      </c>
      <c r="M7" s="103" t="s">
        <v>34</v>
      </c>
      <c r="N7" s="103" t="s">
        <v>35</v>
      </c>
      <c r="O7" s="104" t="s">
        <v>36</v>
      </c>
      <c r="P7" s="2"/>
      <c r="Q7" s="2"/>
      <c r="R7" s="2"/>
      <c r="S7" s="2"/>
      <c r="T7" s="43"/>
      <c r="U7" s="4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5" customHeight="1" thickBot="1" x14ac:dyDescent="0.3">
      <c r="A8" s="105"/>
      <c r="B8" s="62">
        <v>20</v>
      </c>
      <c r="C8" s="50" t="s">
        <v>46</v>
      </c>
      <c r="D8" s="51">
        <v>1</v>
      </c>
      <c r="E8" s="50" t="s">
        <v>29</v>
      </c>
      <c r="F8" s="77">
        <v>40000</v>
      </c>
      <c r="G8" s="29">
        <f t="shared" si="0"/>
        <v>40000</v>
      </c>
      <c r="H8" s="30" t="s">
        <v>22</v>
      </c>
      <c r="I8" s="39" t="e">
        <f t="shared" si="1"/>
        <v>#VALUE!</v>
      </c>
      <c r="J8" s="100"/>
      <c r="K8" s="100" t="s">
        <v>40</v>
      </c>
      <c r="L8" s="100" t="s">
        <v>37</v>
      </c>
      <c r="M8" s="100" t="s">
        <v>34</v>
      </c>
      <c r="N8" s="100" t="s">
        <v>35</v>
      </c>
      <c r="O8" s="106" t="s">
        <v>36</v>
      </c>
      <c r="P8" s="2"/>
      <c r="Q8" s="2"/>
      <c r="R8" s="2"/>
      <c r="S8" s="2"/>
      <c r="T8" s="43"/>
      <c r="U8" s="4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72" customFormat="1" ht="38.15" customHeight="1" thickBot="1" x14ac:dyDescent="0.3">
      <c r="A9" s="60">
        <v>60005487</v>
      </c>
      <c r="B9" s="62">
        <v>10</v>
      </c>
      <c r="C9" s="50" t="s">
        <v>41</v>
      </c>
      <c r="D9" s="51">
        <v>1</v>
      </c>
      <c r="E9" s="50" t="s">
        <v>29</v>
      </c>
      <c r="F9" s="77">
        <v>27000</v>
      </c>
      <c r="G9" s="68">
        <f t="shared" si="0"/>
        <v>27000</v>
      </c>
      <c r="H9" s="30" t="s">
        <v>22</v>
      </c>
      <c r="I9" s="69" t="e">
        <f t="shared" si="1"/>
        <v>#VALUE!</v>
      </c>
      <c r="J9" s="75" t="s">
        <v>48</v>
      </c>
      <c r="K9" s="74" t="s">
        <v>44</v>
      </c>
      <c r="L9" s="74" t="s">
        <v>33</v>
      </c>
      <c r="M9" s="74" t="s">
        <v>34</v>
      </c>
      <c r="N9" s="74" t="s">
        <v>35</v>
      </c>
      <c r="O9" s="73" t="s">
        <v>36</v>
      </c>
      <c r="P9" s="70"/>
      <c r="Q9" s="70"/>
      <c r="R9" s="70"/>
      <c r="S9" s="70"/>
      <c r="T9" s="3"/>
      <c r="U9" s="71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</row>
    <row r="10" spans="1:130" s="5" customFormat="1" ht="38.15" customHeight="1" thickBot="1" x14ac:dyDescent="0.3">
      <c r="A10" s="60">
        <v>60005488</v>
      </c>
      <c r="B10" s="62">
        <v>10</v>
      </c>
      <c r="C10" s="50" t="s">
        <v>39</v>
      </c>
      <c r="D10" s="51">
        <v>2</v>
      </c>
      <c r="E10" s="50" t="s">
        <v>29</v>
      </c>
      <c r="F10" s="77">
        <v>27000</v>
      </c>
      <c r="G10" s="29">
        <f t="shared" si="0"/>
        <v>54000</v>
      </c>
      <c r="H10" s="30" t="s">
        <v>22</v>
      </c>
      <c r="I10" s="39" t="e">
        <f t="shared" si="1"/>
        <v>#VALUE!</v>
      </c>
      <c r="J10" s="75" t="s">
        <v>51</v>
      </c>
      <c r="K10" s="74" t="s">
        <v>40</v>
      </c>
      <c r="L10" s="74" t="s">
        <v>37</v>
      </c>
      <c r="M10" s="74" t="s">
        <v>34</v>
      </c>
      <c r="N10" s="74" t="s">
        <v>35</v>
      </c>
      <c r="O10" s="73" t="s">
        <v>36</v>
      </c>
      <c r="P10" s="2"/>
      <c r="Q10" s="2"/>
      <c r="R10" s="2"/>
      <c r="S10" s="2"/>
      <c r="T10" s="43"/>
      <c r="U10" s="4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.15" customHeight="1" thickBot="1" x14ac:dyDescent="0.3">
      <c r="A11" s="105">
        <v>60005489</v>
      </c>
      <c r="B11" s="62">
        <v>10</v>
      </c>
      <c r="C11" s="50" t="s">
        <v>30</v>
      </c>
      <c r="D11" s="51">
        <v>2</v>
      </c>
      <c r="E11" s="50" t="s">
        <v>29</v>
      </c>
      <c r="F11" s="77">
        <v>9500</v>
      </c>
      <c r="G11" s="29">
        <f t="shared" si="0"/>
        <v>19000</v>
      </c>
      <c r="H11" s="30" t="s">
        <v>22</v>
      </c>
      <c r="I11" s="39" t="e">
        <f t="shared" si="1"/>
        <v>#VALUE!</v>
      </c>
      <c r="J11" s="111" t="s">
        <v>52</v>
      </c>
      <c r="K11" s="100" t="s">
        <v>40</v>
      </c>
      <c r="L11" s="100" t="s">
        <v>37</v>
      </c>
      <c r="M11" s="100" t="s">
        <v>34</v>
      </c>
      <c r="N11" s="100" t="s">
        <v>35</v>
      </c>
      <c r="O11" s="106" t="s">
        <v>36</v>
      </c>
      <c r="P11" s="2"/>
      <c r="Q11" s="2"/>
      <c r="R11" s="2"/>
      <c r="S11" s="2"/>
      <c r="T11" s="43"/>
      <c r="U11" s="4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5" customHeight="1" thickBot="1" x14ac:dyDescent="0.3">
      <c r="A12" s="105"/>
      <c r="B12" s="62">
        <v>20</v>
      </c>
      <c r="C12" s="50" t="s">
        <v>31</v>
      </c>
      <c r="D12" s="51">
        <v>2</v>
      </c>
      <c r="E12" s="50" t="s">
        <v>29</v>
      </c>
      <c r="F12" s="77">
        <v>25000</v>
      </c>
      <c r="G12" s="29">
        <f t="shared" ref="G12:G17" si="2">D12*F12</f>
        <v>50000</v>
      </c>
      <c r="H12" s="30" t="s">
        <v>22</v>
      </c>
      <c r="I12" s="39" t="e">
        <f t="shared" si="1"/>
        <v>#VALUE!</v>
      </c>
      <c r="J12" s="100"/>
      <c r="K12" s="100" t="s">
        <v>40</v>
      </c>
      <c r="L12" s="100" t="s">
        <v>37</v>
      </c>
      <c r="M12" s="100" t="s">
        <v>34</v>
      </c>
      <c r="N12" s="100" t="s">
        <v>35</v>
      </c>
      <c r="O12" s="106" t="s">
        <v>36</v>
      </c>
      <c r="P12" s="2"/>
      <c r="Q12" s="2"/>
      <c r="R12" s="2"/>
      <c r="S12" s="2"/>
      <c r="T12" s="43"/>
      <c r="U12" s="4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5" customHeight="1" thickBot="1" x14ac:dyDescent="0.3">
      <c r="A13" s="105"/>
      <c r="B13" s="62">
        <v>30</v>
      </c>
      <c r="C13" s="50" t="s">
        <v>47</v>
      </c>
      <c r="D13" s="51">
        <v>2</v>
      </c>
      <c r="E13" s="50" t="s">
        <v>29</v>
      </c>
      <c r="F13" s="77">
        <v>6000</v>
      </c>
      <c r="G13" s="29">
        <f t="shared" si="2"/>
        <v>12000</v>
      </c>
      <c r="H13" s="30" t="s">
        <v>22</v>
      </c>
      <c r="I13" s="39" t="e">
        <f t="shared" si="1"/>
        <v>#VALUE!</v>
      </c>
      <c r="J13" s="100"/>
      <c r="K13" s="100" t="s">
        <v>40</v>
      </c>
      <c r="L13" s="100" t="s">
        <v>37</v>
      </c>
      <c r="M13" s="100" t="s">
        <v>34</v>
      </c>
      <c r="N13" s="100" t="s">
        <v>35</v>
      </c>
      <c r="O13" s="106" t="s">
        <v>36</v>
      </c>
      <c r="P13" s="2"/>
      <c r="Q13" s="2"/>
      <c r="R13" s="2"/>
      <c r="S13" s="2"/>
      <c r="T13" s="43"/>
      <c r="U13" s="44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5" customHeight="1" thickBot="1" x14ac:dyDescent="0.3">
      <c r="A14" s="105">
        <v>60005490</v>
      </c>
      <c r="B14" s="62">
        <v>10</v>
      </c>
      <c r="C14" s="50" t="s">
        <v>46</v>
      </c>
      <c r="D14" s="51">
        <v>1</v>
      </c>
      <c r="E14" s="50" t="s">
        <v>29</v>
      </c>
      <c r="F14" s="77">
        <v>40000</v>
      </c>
      <c r="G14" s="29">
        <f t="shared" ref="G14:G15" si="3">D14*F14</f>
        <v>40000</v>
      </c>
      <c r="H14" s="30" t="s">
        <v>22</v>
      </c>
      <c r="I14" s="39" t="e">
        <f t="shared" ref="I14" si="4">H14*D14</f>
        <v>#VALUE!</v>
      </c>
      <c r="J14" s="100" t="s">
        <v>43</v>
      </c>
      <c r="K14" s="100" t="s">
        <v>38</v>
      </c>
      <c r="L14" s="100" t="s">
        <v>33</v>
      </c>
      <c r="M14" s="100" t="s">
        <v>34</v>
      </c>
      <c r="N14" s="100" t="s">
        <v>35</v>
      </c>
      <c r="O14" s="106" t="s">
        <v>36</v>
      </c>
      <c r="P14" s="2"/>
      <c r="Q14" s="2"/>
      <c r="R14" s="2"/>
      <c r="S14" s="2"/>
      <c r="T14" s="43"/>
      <c r="U14" s="4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5" customHeight="1" thickBot="1" x14ac:dyDescent="0.3">
      <c r="A15" s="105"/>
      <c r="B15" s="62">
        <v>20</v>
      </c>
      <c r="C15" s="50" t="s">
        <v>32</v>
      </c>
      <c r="D15" s="51">
        <v>2</v>
      </c>
      <c r="E15" s="50" t="s">
        <v>29</v>
      </c>
      <c r="F15" s="77">
        <v>6000</v>
      </c>
      <c r="G15" s="29">
        <f t="shared" si="3"/>
        <v>12000</v>
      </c>
      <c r="H15" s="30" t="s">
        <v>22</v>
      </c>
      <c r="I15" s="39" t="e">
        <f>H15*D14</f>
        <v>#VALUE!</v>
      </c>
      <c r="J15" s="100"/>
      <c r="K15" s="100" t="s">
        <v>38</v>
      </c>
      <c r="L15" s="100" t="s">
        <v>33</v>
      </c>
      <c r="M15" s="100" t="s">
        <v>34</v>
      </c>
      <c r="N15" s="100" t="s">
        <v>35</v>
      </c>
      <c r="O15" s="106" t="s">
        <v>36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5" customHeight="1" thickBot="1" x14ac:dyDescent="0.3">
      <c r="A16" s="60">
        <v>60005492</v>
      </c>
      <c r="B16" s="62">
        <v>10</v>
      </c>
      <c r="C16" s="50" t="s">
        <v>30</v>
      </c>
      <c r="D16" s="51">
        <v>1</v>
      </c>
      <c r="E16" s="50" t="s">
        <v>29</v>
      </c>
      <c r="F16" s="77">
        <v>8500</v>
      </c>
      <c r="G16" s="29">
        <f t="shared" si="2"/>
        <v>8500</v>
      </c>
      <c r="H16" s="30" t="s">
        <v>22</v>
      </c>
      <c r="I16" s="39" t="e">
        <f t="shared" si="1"/>
        <v>#VALUE!</v>
      </c>
      <c r="J16" s="101" t="s">
        <v>49</v>
      </c>
      <c r="K16" s="101" t="s">
        <v>38</v>
      </c>
      <c r="L16" s="101" t="s">
        <v>33</v>
      </c>
      <c r="M16" s="101" t="s">
        <v>34</v>
      </c>
      <c r="N16" s="101" t="s">
        <v>35</v>
      </c>
      <c r="O16" s="107" t="s">
        <v>36</v>
      </c>
      <c r="P16" s="2"/>
      <c r="Q16" s="2"/>
      <c r="R16" s="2"/>
      <c r="S16" s="2"/>
      <c r="T16" s="43"/>
      <c r="U16" s="4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5" customHeight="1" thickBot="1" x14ac:dyDescent="0.3">
      <c r="A17" s="108">
        <v>60005493</v>
      </c>
      <c r="B17" s="63">
        <v>10</v>
      </c>
      <c r="C17" s="78" t="s">
        <v>41</v>
      </c>
      <c r="D17" s="64">
        <v>1</v>
      </c>
      <c r="E17" s="78" t="s">
        <v>29</v>
      </c>
      <c r="F17" s="79">
        <v>27000</v>
      </c>
      <c r="G17" s="65">
        <f t="shared" si="2"/>
        <v>27000</v>
      </c>
      <c r="H17" s="66" t="s">
        <v>22</v>
      </c>
      <c r="I17" s="67" t="e">
        <f t="shared" si="1"/>
        <v>#VALUE!</v>
      </c>
      <c r="J17" s="109"/>
      <c r="K17" s="109" t="s">
        <v>38</v>
      </c>
      <c r="L17" s="109" t="s">
        <v>33</v>
      </c>
      <c r="M17" s="109" t="s">
        <v>34</v>
      </c>
      <c r="N17" s="109" t="s">
        <v>35</v>
      </c>
      <c r="O17" s="110" t="s">
        <v>36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15" thickTop="1" thickBot="1" x14ac:dyDescent="0.3">
      <c r="A18" s="87" t="s">
        <v>15</v>
      </c>
      <c r="B18" s="88"/>
      <c r="C18" s="88"/>
      <c r="D18" s="88"/>
      <c r="E18" s="88"/>
      <c r="F18" s="88"/>
      <c r="G18" s="42">
        <f>SUM(G7:G17)</f>
        <v>307500</v>
      </c>
      <c r="H18" s="28"/>
      <c r="I18" s="28"/>
      <c r="J18" s="28"/>
      <c r="K18" s="32"/>
      <c r="L18" s="20"/>
      <c r="M18" s="20"/>
      <c r="N18" s="20"/>
      <c r="O18" s="4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1" customFormat="1" ht="15" thickTop="1" thickBot="1" x14ac:dyDescent="0.3">
      <c r="A19" s="84" t="s">
        <v>16</v>
      </c>
      <c r="B19" s="85"/>
      <c r="C19" s="85"/>
      <c r="D19" s="85"/>
      <c r="E19" s="85"/>
      <c r="F19" s="85"/>
      <c r="G19" s="85"/>
      <c r="H19" s="86"/>
      <c r="I19" s="6" t="e">
        <f>SUM(I7:I17)</f>
        <v>#VALUE!</v>
      </c>
      <c r="J19" s="21"/>
      <c r="K19" s="33"/>
      <c r="L19" s="24"/>
      <c r="M19" s="25"/>
      <c r="N19" s="24"/>
      <c r="O19" s="4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1" customFormat="1" ht="13.5" thickTop="1" thickBot="1" x14ac:dyDescent="0.3">
      <c r="A20" s="10" t="s">
        <v>20</v>
      </c>
      <c r="B20" s="10"/>
      <c r="C20" s="9"/>
      <c r="D20" s="10"/>
      <c r="E20" s="9"/>
      <c r="F20" s="11"/>
      <c r="G20" s="11"/>
      <c r="H20" s="9"/>
      <c r="I20" s="9"/>
      <c r="J20" s="9"/>
      <c r="K20" s="34"/>
      <c r="L20" s="13"/>
      <c r="M20" s="15"/>
      <c r="N20" s="13"/>
      <c r="O20" s="4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13" thickBot="1" x14ac:dyDescent="0.3">
      <c r="A21" s="15" t="s">
        <v>21</v>
      </c>
      <c r="B21" s="82" t="s">
        <v>22</v>
      </c>
      <c r="C21" s="83"/>
      <c r="D21" s="83"/>
      <c r="E21" s="83"/>
      <c r="F21" s="12" t="s">
        <v>23</v>
      </c>
      <c r="G21" s="13"/>
      <c r="H21" s="14"/>
      <c r="I21" s="13"/>
      <c r="J21" s="15"/>
      <c r="K21" s="35"/>
      <c r="L21" s="13"/>
      <c r="M21" s="15"/>
      <c r="N21" s="13"/>
      <c r="O21" s="4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ht="23.15" customHeight="1" x14ac:dyDescent="0.25">
      <c r="A22" s="15"/>
      <c r="B22" s="15"/>
      <c r="C22" s="13"/>
      <c r="D22" s="15"/>
      <c r="E22" s="13"/>
      <c r="F22" s="14"/>
      <c r="G22" s="14"/>
      <c r="H22" s="16" t="s">
        <v>24</v>
      </c>
      <c r="I22" s="13"/>
      <c r="J22" s="15"/>
      <c r="K22" s="35"/>
      <c r="L22" s="13"/>
      <c r="M22" s="15"/>
      <c r="N22" s="13"/>
      <c r="O22" s="4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130" x14ac:dyDescent="0.25">
      <c r="A23" s="15"/>
      <c r="B23" s="15"/>
      <c r="C23" s="13"/>
      <c r="D23" s="26"/>
      <c r="E23" s="13"/>
      <c r="F23" s="14"/>
      <c r="G23" s="14"/>
      <c r="H23" s="16"/>
      <c r="I23" s="13"/>
      <c r="J23" s="15"/>
      <c r="K23" s="35"/>
      <c r="L23" s="13"/>
      <c r="M23" s="15"/>
      <c r="N23" s="13"/>
      <c r="O23" s="48"/>
    </row>
    <row r="24" spans="1:130" x14ac:dyDescent="0.25">
      <c r="A24" s="15"/>
      <c r="B24" s="15"/>
      <c r="C24" s="13"/>
      <c r="D24" s="26"/>
      <c r="E24" s="13"/>
      <c r="F24" s="14"/>
      <c r="G24" s="17"/>
      <c r="H24" s="16"/>
      <c r="I24" s="13"/>
      <c r="J24" s="15"/>
      <c r="K24" s="35"/>
      <c r="L24" s="13"/>
      <c r="M24" s="15"/>
      <c r="N24" s="13"/>
      <c r="O24" s="48"/>
    </row>
    <row r="25" spans="1:130" x14ac:dyDescent="0.25">
      <c r="A25" s="15"/>
      <c r="B25" s="15"/>
      <c r="C25" s="13"/>
      <c r="D25" s="26"/>
      <c r="E25" s="13"/>
      <c r="F25" s="14"/>
      <c r="G25" s="14"/>
      <c r="H25" s="16"/>
      <c r="I25" s="13"/>
      <c r="J25" s="15"/>
      <c r="K25" s="35"/>
      <c r="L25" s="13"/>
      <c r="M25" s="15"/>
      <c r="N25" s="13"/>
      <c r="O25" s="48"/>
    </row>
    <row r="26" spans="1:130" ht="14.5" x14ac:dyDescent="0.25">
      <c r="A26" s="15"/>
      <c r="B26" s="15"/>
      <c r="C26" s="57"/>
      <c r="D26" s="26"/>
      <c r="E26" s="13"/>
      <c r="F26" s="14"/>
      <c r="G26" s="14"/>
      <c r="H26" s="14"/>
      <c r="I26" s="16"/>
      <c r="J26" s="15"/>
      <c r="K26" s="35"/>
      <c r="L26" s="23"/>
      <c r="M26" s="23"/>
      <c r="N26" s="23"/>
      <c r="O26" s="36"/>
    </row>
    <row r="27" spans="1:130" ht="14.5" x14ac:dyDescent="0.25">
      <c r="A27" s="15"/>
      <c r="B27" s="15"/>
      <c r="C27" s="57"/>
      <c r="D27" s="26"/>
      <c r="E27" s="13"/>
      <c r="F27" s="18"/>
      <c r="G27" s="19"/>
      <c r="H27" s="13"/>
      <c r="I27" s="13"/>
      <c r="J27" s="23" t="s">
        <v>25</v>
      </c>
      <c r="K27" s="36"/>
      <c r="L27" s="22"/>
      <c r="M27" s="22"/>
      <c r="N27" s="22"/>
      <c r="O27" s="37"/>
    </row>
    <row r="28" spans="1:130" x14ac:dyDescent="0.25">
      <c r="A28" s="15"/>
      <c r="B28" s="15"/>
      <c r="C28" s="57"/>
      <c r="D28" s="26"/>
      <c r="E28" s="13"/>
      <c r="F28" s="13"/>
      <c r="G28" s="13"/>
      <c r="H28" s="13"/>
      <c r="I28" s="13"/>
      <c r="J28" s="22" t="s">
        <v>26</v>
      </c>
      <c r="K28" s="37"/>
      <c r="L28" s="22"/>
      <c r="M28" s="22"/>
      <c r="N28" s="22"/>
      <c r="O28" s="37"/>
    </row>
    <row r="29" spans="1:130" x14ac:dyDescent="0.25">
      <c r="A29" s="15"/>
      <c r="B29" s="15"/>
      <c r="C29" s="57"/>
      <c r="D29" s="26"/>
      <c r="E29" s="13"/>
      <c r="F29" s="13"/>
      <c r="G29" s="13"/>
      <c r="H29" s="13"/>
      <c r="I29" s="13"/>
      <c r="J29" s="22" t="s">
        <v>27</v>
      </c>
      <c r="K29" s="37"/>
    </row>
    <row r="30" spans="1:130" x14ac:dyDescent="0.25">
      <c r="C30" s="58"/>
      <c r="D30" s="27"/>
    </row>
    <row r="31" spans="1:130" x14ac:dyDescent="0.25">
      <c r="C31" s="58"/>
      <c r="D31" s="27"/>
    </row>
    <row r="32" spans="1:130" x14ac:dyDescent="0.25">
      <c r="C32" s="58"/>
      <c r="D32" s="27"/>
      <c r="E32" s="27"/>
    </row>
    <row r="33" spans="4:6" x14ac:dyDescent="0.25">
      <c r="D33" s="27"/>
    </row>
    <row r="34" spans="4:6" x14ac:dyDescent="0.25">
      <c r="D34" s="27"/>
    </row>
    <row r="35" spans="4:6" x14ac:dyDescent="0.25">
      <c r="D35" s="27"/>
    </row>
    <row r="36" spans="4:6" x14ac:dyDescent="0.25">
      <c r="D36" s="27"/>
      <c r="F36" s="49"/>
    </row>
    <row r="37" spans="4:6" x14ac:dyDescent="0.25">
      <c r="D37" s="27"/>
    </row>
  </sheetData>
  <mergeCells count="44">
    <mergeCell ref="O11:O13"/>
    <mergeCell ref="J7:J8"/>
    <mergeCell ref="K7:K8"/>
    <mergeCell ref="L7:L8"/>
    <mergeCell ref="M7:M8"/>
    <mergeCell ref="N7:N8"/>
    <mergeCell ref="O7:O8"/>
    <mergeCell ref="J16:J17"/>
    <mergeCell ref="K16:K17"/>
    <mergeCell ref="L16:L17"/>
    <mergeCell ref="M16:M17"/>
    <mergeCell ref="N16:N17"/>
    <mergeCell ref="A7:A8"/>
    <mergeCell ref="A11:A13"/>
    <mergeCell ref="A14:A15"/>
    <mergeCell ref="J14:J15"/>
    <mergeCell ref="K14:K15"/>
    <mergeCell ref="J11:J13"/>
    <mergeCell ref="K11:K13"/>
    <mergeCell ref="H5:I5"/>
    <mergeCell ref="B21:E21"/>
    <mergeCell ref="A19:H19"/>
    <mergeCell ref="A18:F18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L14:L15"/>
    <mergeCell ref="M14:M15"/>
    <mergeCell ref="N14:N15"/>
    <mergeCell ref="O14:O15"/>
    <mergeCell ref="O16:O17"/>
    <mergeCell ref="L11:L13"/>
    <mergeCell ref="M11:M13"/>
    <mergeCell ref="N11:N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54959E-35BC-4750-8038-2D632A70A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63ef4d09-7a27-477e-abfe-88d2d0877d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2022-11-25T11:37:08Z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