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3_2022_SAP_Listopad1\"/>
    </mc:Choice>
  </mc:AlternateContent>
  <xr:revisionPtr revIDLastSave="8" documentId="8_{C490D273-48C7-40F1-8540-A9788060D877}" xr6:coauthVersionLast="36" xr6:coauthVersionMax="36" xr10:uidLastSave="{6DDC33A2-0BE5-420B-9AE8-FE47A620CA05}"/>
  <bookViews>
    <workbookView xWindow="2240" yWindow="2240" windowWidth="1694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7" i="1" l="1"/>
  <c r="I37" i="1"/>
  <c r="I36" i="1" l="1"/>
  <c r="G36" i="1"/>
  <c r="G14" i="1" l="1"/>
  <c r="I14" i="1"/>
  <c r="I30" i="1" l="1"/>
  <c r="G30" i="1"/>
  <c r="G13" i="1" l="1"/>
  <c r="I13" i="1"/>
  <c r="I38" i="1" l="1"/>
  <c r="G38" i="1"/>
  <c r="I35" i="1"/>
  <c r="G35" i="1"/>
  <c r="I34" i="1"/>
  <c r="G34" i="1"/>
  <c r="I33" i="1"/>
  <c r="G33" i="1"/>
  <c r="I32" i="1"/>
  <c r="G32" i="1"/>
  <c r="I31" i="1"/>
  <c r="G31" i="1"/>
  <c r="I29" i="1"/>
  <c r="G29" i="1"/>
  <c r="I28" i="1"/>
  <c r="G28" i="1"/>
  <c r="I27" i="1"/>
  <c r="G27" i="1"/>
  <c r="I26" i="1"/>
  <c r="G26" i="1"/>
  <c r="G7" i="1" l="1"/>
  <c r="G8" i="1"/>
  <c r="G9" i="1"/>
  <c r="G10" i="1"/>
  <c r="I22" i="1"/>
  <c r="G22" i="1"/>
  <c r="I7" i="1"/>
  <c r="I8" i="1"/>
  <c r="I9" i="1"/>
  <c r="I10" i="1"/>
  <c r="I16" i="1"/>
  <c r="G16" i="1"/>
  <c r="I15" i="1"/>
  <c r="G15" i="1"/>
  <c r="I12" i="1"/>
  <c r="G12" i="1"/>
  <c r="G17" i="1" l="1"/>
  <c r="I21" i="1" l="1"/>
  <c r="G21" i="1"/>
  <c r="G23" i="1"/>
  <c r="I23" i="1"/>
  <c r="G24" i="1"/>
  <c r="I24" i="1"/>
  <c r="G25" i="1"/>
  <c r="I25" i="1"/>
  <c r="G11" i="1" l="1"/>
  <c r="G18" i="1"/>
  <c r="G19" i="1"/>
  <c r="G20" i="1"/>
  <c r="I40" i="1"/>
  <c r="I11" i="1"/>
  <c r="I17" i="1"/>
  <c r="I18" i="1"/>
  <c r="I19" i="1"/>
  <c r="I20" i="1"/>
  <c r="G39" i="1" l="1"/>
</calcChain>
</file>

<file path=xl/sharedStrings.xml><?xml version="1.0" encoding="utf-8"?>
<sst xmlns="http://schemas.openxmlformats.org/spreadsheetml/2006/main" count="272" uniqueCount="76">
  <si>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</si>
  <si>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</si>
  <si>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</si>
  <si>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</si>
  <si>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</si>
  <si>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</si>
  <si>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</si>
  <si>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</si>
  <si>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</si>
  <si>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</si>
  <si>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</si>
  <si>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</si>
  <si>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</si>
  <si>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</si>
  <si>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</si>
  <si>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</si>
  <si>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</si>
  <si>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</si>
  <si>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</si>
  <si>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</si>
  <si>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</si>
  <si>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</si>
  <si>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</si>
  <si>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</si>
  <si>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</si>
  <si>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</si>
  <si>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</si>
  <si>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</si>
  <si>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2022–2025 a evidenčním číslem ve Věstníku veřejných zakázek Z2021-041737</t>
  </si>
  <si>
    <t>KS</t>
  </si>
  <si>
    <t>DNS_LCD_ATYP</t>
  </si>
  <si>
    <t>DNS_PC_ATYP</t>
  </si>
  <si>
    <t>DNS_NB_ATYP</t>
  </si>
  <si>
    <t>DNS_DISK_ATYP</t>
  </si>
  <si>
    <t>DNS_TABLET_ATYP</t>
  </si>
  <si>
    <t>DNS_LCD27" Výškově stavitelný</t>
  </si>
  <si>
    <t>DNS_dalsi_AVT_ATYP</t>
  </si>
  <si>
    <t>DNS_TISK multi ČB</t>
  </si>
  <si>
    <t>DNS_DISK.POLE_ATYP</t>
  </si>
  <si>
    <t>DNS_GRAF.KARTA_ATYP</t>
  </si>
  <si>
    <t/>
  </si>
  <si>
    <t>17. listopadu</t>
  </si>
  <si>
    <t>2172/15</t>
  </si>
  <si>
    <t>708 00</t>
  </si>
  <si>
    <t>Ostrava-Poruba</t>
  </si>
  <si>
    <t>Studentská</t>
  </si>
  <si>
    <t>6202/17</t>
  </si>
  <si>
    <t>17. listopadu</t>
  </si>
  <si>
    <t>Ludvíka Podéště</t>
  </si>
  <si>
    <t>1875/17</t>
  </si>
  <si>
    <t>Fak. elektrotechniky a informatiky</t>
  </si>
  <si>
    <t>9720, CTT</t>
  </si>
  <si>
    <t>9730 Kariérní centrum</t>
  </si>
  <si>
    <t>Fakulta materiálově-technologická</t>
  </si>
  <si>
    <t>Fakulta  stavební</t>
  </si>
  <si>
    <t>Ing. Svatopluk Štolfa, Ph.D. 
svatopluk.stolfa@vsb.cz
+420597325897,+420605912291</t>
  </si>
  <si>
    <t>Ing. Lenka Oros 
lenka.rudolfova@vsb.cz
+420597329003</t>
  </si>
  <si>
    <t>Ing. Jan Gaura, Ph.D. 
jan.gaura@vsb.cz
+420597325866</t>
  </si>
  <si>
    <t>Sabina Glacová 
sabina.glacova@vsb.cz
+420597329019</t>
  </si>
  <si>
    <t>Petr Frélichová 
petra.frelichova@vsb.cz
+420597325971</t>
  </si>
  <si>
    <t>Darina Cihlářová 
darina.cihlarova@vsb.cz
+420596999020</t>
  </si>
  <si>
    <t>Marta Němcová 
marta.nemcova@vsb.cz
+420597321267</t>
  </si>
  <si>
    <t>Hana Cesnaková 
hana.cesnakova@vsb.cz
+420596991319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</si>
  <si>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43/2022</t>
    </r>
  </si>
  <si>
    <t>DNS_PC_ typ_B</t>
  </si>
  <si>
    <t>DNS_Ultrabook13"_typ_B</t>
  </si>
  <si>
    <t>6231/1B</t>
  </si>
  <si>
    <t>Karin Mikulová
karin.mikulova@vsb.cz
+420597321296</t>
  </si>
  <si>
    <t>Rektorát</t>
  </si>
  <si>
    <t>FAST</t>
  </si>
  <si>
    <t xml:space="preserve">Hana Sedlářová
hana.sedlarova@vsb.cz
+420 596 991 943 </t>
  </si>
  <si>
    <t>Vladěna Hlavatá
vladena.hlavata@vsb.cz
+420 596 999 586</t>
  </si>
  <si>
    <t>IT4I</t>
  </si>
  <si>
    <t>DNS_LCD24" Výškově stavitelný</t>
  </si>
  <si>
    <t xml:space="preserve">Bc. Marie Kubešová
marie.kubesova@vsb.cz 
+420 596 995 602 </t>
  </si>
  <si>
    <t xml:space="preserve">Ing. Petra Florčinská
petra.florcinska@vsb.cz 
 +420 596 994 402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</si>
</sst>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vertical="center"/>
    </xf>
    <xf numFmtId="165" fontId="0" fillId="0" borderId="12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165" fontId="0" fillId="0" borderId="20" xfId="0" applyNumberForma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4" borderId="12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8"/>
  <sheetViews>
    <sheetView tabSelected="1" zoomScale="60" zoomScaleNormal="60" workbookViewId="0">
      <selection activeCell="X26" sqref="X26"/>
    </sheetView>
  </sheetViews>
  <sheetFormatPr defaultRowHeight="12.5" x14ac:dyDescent="0.25"/>
  <cols>
    <col min="1" max="1" width="9.81640625" style="45" customWidth="1"/>
    <col min="2" max="2" width="4.81640625" style="8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30" ht="18.5" x14ac:dyDescent="0.25">
      <c r="A2" s="92" t="s">
        <v>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30" ht="24" customHeight="1" x14ac:dyDescent="0.25">
      <c r="A3" s="93" t="s">
        <v>28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30" ht="4.5" customHeight="1" thickBot="1" x14ac:dyDescent="0.3">
      <c r="A4" s="59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94" t="s">
        <v>3</v>
      </c>
      <c r="B5" s="96" t="s">
        <v>4</v>
      </c>
      <c r="C5" s="96" t="s">
        <v>7</v>
      </c>
      <c r="D5" s="100" t="s">
        <v>5</v>
      </c>
      <c r="E5" s="100" t="s">
        <v>6</v>
      </c>
      <c r="F5" s="102" t="s">
        <v>19</v>
      </c>
      <c r="G5" s="103"/>
      <c r="H5" s="102" t="s">
        <v>17</v>
      </c>
      <c r="I5" s="103"/>
      <c r="J5" s="4" t="s">
        <v>10</v>
      </c>
      <c r="K5" s="100" t="s">
        <v>12</v>
      </c>
      <c r="L5" s="96" t="s">
        <v>0</v>
      </c>
      <c r="M5" s="4" t="s">
        <v>13</v>
      </c>
      <c r="N5" s="96" t="s">
        <v>1</v>
      </c>
      <c r="O5" s="9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95"/>
      <c r="B6" s="97"/>
      <c r="C6" s="97"/>
      <c r="D6" s="101"/>
      <c r="E6" s="101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101"/>
      <c r="L6" s="97"/>
      <c r="M6" s="41" t="s">
        <v>14</v>
      </c>
      <c r="N6" s="97"/>
      <c r="O6" s="9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111">
        <v>60005442</v>
      </c>
      <c r="B7" s="61">
        <v>10</v>
      </c>
      <c r="C7" s="52" t="s">
        <v>30</v>
      </c>
      <c r="D7" s="53">
        <v>2</v>
      </c>
      <c r="E7" s="52" t="s">
        <v>29</v>
      </c>
      <c r="F7" s="80">
        <v>33600</v>
      </c>
      <c r="G7" s="54">
        <f t="shared" ref="G7:G20" si="0">D7*F7</f>
        <v>67200</v>
      </c>
      <c r="H7" s="55" t="s">
        <v>22</v>
      </c>
      <c r="I7" s="56" t="e">
        <f t="shared" ref="I7:I22" si="1">H7*D7</f>
        <v>#VALUE!</v>
      </c>
      <c r="J7" s="113" t="s">
        <v>55</v>
      </c>
      <c r="K7" s="121" t="s">
        <v>50</v>
      </c>
      <c r="L7" s="121" t="s">
        <v>41</v>
      </c>
      <c r="M7" s="121" t="s">
        <v>42</v>
      </c>
      <c r="N7" s="121" t="s">
        <v>43</v>
      </c>
      <c r="O7" s="117" t="s">
        <v>44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112"/>
      <c r="B8" s="62">
        <v>20</v>
      </c>
      <c r="C8" s="50" t="s">
        <v>30</v>
      </c>
      <c r="D8" s="51">
        <v>1</v>
      </c>
      <c r="E8" s="50" t="s">
        <v>29</v>
      </c>
      <c r="F8" s="77">
        <v>15000</v>
      </c>
      <c r="G8" s="29">
        <f t="shared" si="0"/>
        <v>15000</v>
      </c>
      <c r="H8" s="30" t="s">
        <v>22</v>
      </c>
      <c r="I8" s="39" t="e">
        <f t="shared" si="1"/>
        <v>#VALUE!</v>
      </c>
      <c r="J8" s="114"/>
      <c r="K8" s="122"/>
      <c r="L8" s="122" t="s">
        <v>41</v>
      </c>
      <c r="M8" s="122" t="s">
        <v>42</v>
      </c>
      <c r="N8" s="122" t="s">
        <v>43</v>
      </c>
      <c r="O8" s="118" t="s">
        <v>44</v>
      </c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74" customFormat="1" ht="38.15" customHeight="1" thickBot="1" x14ac:dyDescent="0.3">
      <c r="A9" s="112"/>
      <c r="B9" s="62">
        <v>30</v>
      </c>
      <c r="C9" s="50" t="s">
        <v>30</v>
      </c>
      <c r="D9" s="51">
        <v>1</v>
      </c>
      <c r="E9" s="50" t="s">
        <v>29</v>
      </c>
      <c r="F9" s="77">
        <v>15000</v>
      </c>
      <c r="G9" s="70">
        <f t="shared" si="0"/>
        <v>15000</v>
      </c>
      <c r="H9" s="30" t="s">
        <v>22</v>
      </c>
      <c r="I9" s="71" t="e">
        <f t="shared" si="1"/>
        <v>#VALUE!</v>
      </c>
      <c r="J9" s="114"/>
      <c r="K9" s="122"/>
      <c r="L9" s="122" t="s">
        <v>41</v>
      </c>
      <c r="M9" s="122" t="s">
        <v>42</v>
      </c>
      <c r="N9" s="122" t="s">
        <v>43</v>
      </c>
      <c r="O9" s="118" t="s">
        <v>44</v>
      </c>
      <c r="P9" s="72"/>
      <c r="Q9" s="72"/>
      <c r="R9" s="72"/>
      <c r="S9" s="72"/>
      <c r="T9" s="3"/>
      <c r="U9" s="73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</row>
    <row r="10" spans="1:130" s="5" customFormat="1" ht="38.15" customHeight="1" thickBot="1" x14ac:dyDescent="0.3">
      <c r="A10" s="112"/>
      <c r="B10" s="62">
        <v>40</v>
      </c>
      <c r="C10" s="50" t="s">
        <v>30</v>
      </c>
      <c r="D10" s="51">
        <v>1</v>
      </c>
      <c r="E10" s="50" t="s">
        <v>29</v>
      </c>
      <c r="F10" s="77">
        <v>5900</v>
      </c>
      <c r="G10" s="29">
        <f t="shared" si="0"/>
        <v>5900</v>
      </c>
      <c r="H10" s="30" t="s">
        <v>22</v>
      </c>
      <c r="I10" s="39" t="e">
        <f t="shared" si="1"/>
        <v>#VALUE!</v>
      </c>
      <c r="J10" s="114"/>
      <c r="K10" s="122"/>
      <c r="L10" s="122" t="s">
        <v>41</v>
      </c>
      <c r="M10" s="122" t="s">
        <v>42</v>
      </c>
      <c r="N10" s="122" t="s">
        <v>43</v>
      </c>
      <c r="O10" s="118" t="s">
        <v>44</v>
      </c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112"/>
      <c r="B11" s="62">
        <v>50</v>
      </c>
      <c r="C11" s="50" t="s">
        <v>31</v>
      </c>
      <c r="D11" s="51">
        <v>1</v>
      </c>
      <c r="E11" s="50" t="s">
        <v>29</v>
      </c>
      <c r="F11" s="77">
        <v>30000</v>
      </c>
      <c r="G11" s="29">
        <f t="shared" si="0"/>
        <v>30000</v>
      </c>
      <c r="H11" s="30" t="s">
        <v>22</v>
      </c>
      <c r="I11" s="39" t="e">
        <f t="shared" si="1"/>
        <v>#VALUE!</v>
      </c>
      <c r="J11" s="114"/>
      <c r="K11" s="122"/>
      <c r="L11" s="122" t="s">
        <v>41</v>
      </c>
      <c r="M11" s="122" t="s">
        <v>42</v>
      </c>
      <c r="N11" s="122" t="s">
        <v>43</v>
      </c>
      <c r="O11" s="118" t="s">
        <v>44</v>
      </c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112"/>
      <c r="B12" s="85">
        <v>60</v>
      </c>
      <c r="C12" s="86" t="s">
        <v>32</v>
      </c>
      <c r="D12" s="51">
        <v>2</v>
      </c>
      <c r="E12" s="50" t="s">
        <v>29</v>
      </c>
      <c r="F12" s="77">
        <v>69000</v>
      </c>
      <c r="G12" s="29">
        <f t="shared" ref="G12:G17" si="2">D12*F12</f>
        <v>138000</v>
      </c>
      <c r="H12" s="30" t="s">
        <v>22</v>
      </c>
      <c r="I12" s="39" t="e">
        <f t="shared" si="1"/>
        <v>#VALUE!</v>
      </c>
      <c r="J12" s="114"/>
      <c r="K12" s="122"/>
      <c r="L12" s="122" t="s">
        <v>41</v>
      </c>
      <c r="M12" s="122" t="s">
        <v>42</v>
      </c>
      <c r="N12" s="122" t="s">
        <v>43</v>
      </c>
      <c r="O12" s="118" t="s">
        <v>44</v>
      </c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112"/>
      <c r="B13" s="85">
        <v>70</v>
      </c>
      <c r="C13" s="86" t="s">
        <v>33</v>
      </c>
      <c r="D13" s="51">
        <v>2</v>
      </c>
      <c r="E13" s="50" t="s">
        <v>29</v>
      </c>
      <c r="F13" s="77">
        <v>31400</v>
      </c>
      <c r="G13" s="29">
        <f t="shared" si="2"/>
        <v>62800</v>
      </c>
      <c r="H13" s="30" t="s">
        <v>22</v>
      </c>
      <c r="I13" s="39" t="e">
        <f t="shared" si="1"/>
        <v>#VALUE!</v>
      </c>
      <c r="J13" s="114"/>
      <c r="K13" s="122"/>
      <c r="L13" s="122" t="s">
        <v>41</v>
      </c>
      <c r="M13" s="122" t="s">
        <v>42</v>
      </c>
      <c r="N13" s="122" t="s">
        <v>43</v>
      </c>
      <c r="O13" s="118" t="s">
        <v>44</v>
      </c>
      <c r="P13" s="2"/>
      <c r="Q13" s="2"/>
      <c r="R13" s="2"/>
      <c r="S13" s="2"/>
      <c r="T13" s="43"/>
      <c r="U13" s="4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112"/>
      <c r="B14" s="85">
        <v>80</v>
      </c>
      <c r="C14" s="86" t="s">
        <v>34</v>
      </c>
      <c r="D14" s="51">
        <v>1</v>
      </c>
      <c r="E14" s="50" t="s">
        <v>29</v>
      </c>
      <c r="F14" s="77">
        <v>28000</v>
      </c>
      <c r="G14" s="29">
        <f t="shared" ref="G14" si="3">D14*F14</f>
        <v>28000</v>
      </c>
      <c r="H14" s="30" t="s">
        <v>22</v>
      </c>
      <c r="I14" s="39" t="e">
        <f t="shared" ref="I14" si="4">H14*D14</f>
        <v>#VALUE!</v>
      </c>
      <c r="J14" s="114"/>
      <c r="K14" s="122"/>
      <c r="L14" s="122"/>
      <c r="M14" s="122"/>
      <c r="N14" s="122"/>
      <c r="O14" s="118"/>
      <c r="P14" s="2"/>
      <c r="Q14" s="2"/>
      <c r="R14" s="2"/>
      <c r="S14" s="2"/>
      <c r="T14" s="43"/>
      <c r="U14" s="4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112"/>
      <c r="B15" s="85">
        <v>90</v>
      </c>
      <c r="C15" s="86" t="s">
        <v>34</v>
      </c>
      <c r="D15" s="51">
        <v>1</v>
      </c>
      <c r="E15" s="50" t="s">
        <v>29</v>
      </c>
      <c r="F15" s="77">
        <v>7500</v>
      </c>
      <c r="G15" s="29">
        <f>D14*F14</f>
        <v>28000</v>
      </c>
      <c r="H15" s="30" t="s">
        <v>22</v>
      </c>
      <c r="I15" s="39" t="e">
        <f>H15*D14</f>
        <v>#VALUE!</v>
      </c>
      <c r="J15" s="114"/>
      <c r="K15" s="122"/>
      <c r="L15" s="122" t="s">
        <v>41</v>
      </c>
      <c r="M15" s="122" t="s">
        <v>42</v>
      </c>
      <c r="N15" s="122" t="s">
        <v>43</v>
      </c>
      <c r="O15" s="118" t="s">
        <v>44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112">
        <v>60005443</v>
      </c>
      <c r="B16" s="62">
        <v>10</v>
      </c>
      <c r="C16" s="50" t="s">
        <v>35</v>
      </c>
      <c r="D16" s="51">
        <v>3</v>
      </c>
      <c r="E16" s="50" t="s">
        <v>29</v>
      </c>
      <c r="F16" s="77">
        <v>6000</v>
      </c>
      <c r="G16" s="29">
        <f t="shared" si="2"/>
        <v>18000</v>
      </c>
      <c r="H16" s="30" t="s">
        <v>22</v>
      </c>
      <c r="I16" s="39" t="e">
        <f t="shared" si="1"/>
        <v>#VALUE!</v>
      </c>
      <c r="J16" s="119" t="s">
        <v>56</v>
      </c>
      <c r="K16" s="119" t="s">
        <v>51</v>
      </c>
      <c r="L16" s="119" t="s">
        <v>47</v>
      </c>
      <c r="M16" s="119" t="s">
        <v>42</v>
      </c>
      <c r="N16" s="119" t="s">
        <v>43</v>
      </c>
      <c r="O16" s="120" t="s">
        <v>44</v>
      </c>
      <c r="P16" s="2"/>
      <c r="Q16" s="2"/>
      <c r="R16" s="2"/>
      <c r="S16" s="2"/>
      <c r="T16" s="43"/>
      <c r="U16" s="4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112"/>
      <c r="B17" s="62">
        <v>20</v>
      </c>
      <c r="C17" s="68" t="s">
        <v>32</v>
      </c>
      <c r="D17" s="51">
        <v>3</v>
      </c>
      <c r="E17" s="50" t="s">
        <v>29</v>
      </c>
      <c r="F17" s="77">
        <v>28000</v>
      </c>
      <c r="G17" s="29">
        <f t="shared" si="2"/>
        <v>84000</v>
      </c>
      <c r="H17" s="30" t="s">
        <v>22</v>
      </c>
      <c r="I17" s="39" t="e">
        <f t="shared" si="1"/>
        <v>#VALUE!</v>
      </c>
      <c r="J17" s="119"/>
      <c r="K17" s="119" t="s">
        <v>51</v>
      </c>
      <c r="L17" s="119" t="s">
        <v>47</v>
      </c>
      <c r="M17" s="119" t="s">
        <v>42</v>
      </c>
      <c r="N17" s="119" t="s">
        <v>43</v>
      </c>
      <c r="O17" s="120" t="s">
        <v>44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112"/>
      <c r="B18" s="62">
        <v>30</v>
      </c>
      <c r="C18" s="68" t="s">
        <v>36</v>
      </c>
      <c r="D18" s="51">
        <v>3</v>
      </c>
      <c r="E18" s="50" t="s">
        <v>29</v>
      </c>
      <c r="F18" s="77">
        <v>6000</v>
      </c>
      <c r="G18" s="29">
        <f t="shared" si="0"/>
        <v>18000</v>
      </c>
      <c r="H18" s="30" t="s">
        <v>22</v>
      </c>
      <c r="I18" s="39" t="e">
        <f t="shared" si="1"/>
        <v>#VALUE!</v>
      </c>
      <c r="J18" s="119"/>
      <c r="K18" s="119" t="s">
        <v>51</v>
      </c>
      <c r="L18" s="119" t="s">
        <v>47</v>
      </c>
      <c r="M18" s="119" t="s">
        <v>42</v>
      </c>
      <c r="N18" s="119" t="s">
        <v>43</v>
      </c>
      <c r="O18" s="120" t="s">
        <v>44</v>
      </c>
      <c r="P18" s="2"/>
      <c r="Q18" s="2"/>
      <c r="R18" s="2"/>
      <c r="S18" s="2"/>
      <c r="T18" s="43"/>
      <c r="U18" s="4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5" customHeight="1" thickBot="1" x14ac:dyDescent="0.3">
      <c r="A19" s="112"/>
      <c r="B19" s="62">
        <v>40</v>
      </c>
      <c r="C19" s="50" t="s">
        <v>37</v>
      </c>
      <c r="D19" s="51">
        <v>1</v>
      </c>
      <c r="E19" s="50" t="s">
        <v>29</v>
      </c>
      <c r="F19" s="77">
        <v>5000</v>
      </c>
      <c r="G19" s="29">
        <f t="shared" si="0"/>
        <v>5000</v>
      </c>
      <c r="H19" s="30" t="s">
        <v>22</v>
      </c>
      <c r="I19" s="39" t="e">
        <f t="shared" si="1"/>
        <v>#VALUE!</v>
      </c>
      <c r="J19" s="119"/>
      <c r="K19" s="119" t="s">
        <v>51</v>
      </c>
      <c r="L19" s="119" t="s">
        <v>47</v>
      </c>
      <c r="M19" s="119" t="s">
        <v>42</v>
      </c>
      <c r="N19" s="119" t="s">
        <v>43</v>
      </c>
      <c r="O19" s="120" t="s">
        <v>44</v>
      </c>
      <c r="P19" s="2"/>
      <c r="Q19" s="2"/>
      <c r="R19" s="2"/>
      <c r="S19" s="2"/>
      <c r="T19" s="43"/>
      <c r="U19" s="44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5" customHeight="1" thickBot="1" x14ac:dyDescent="0.3">
      <c r="A20" s="60">
        <v>60005444</v>
      </c>
      <c r="B20" s="62">
        <v>10</v>
      </c>
      <c r="C20" s="50" t="s">
        <v>32</v>
      </c>
      <c r="D20" s="51">
        <v>1</v>
      </c>
      <c r="E20" s="50" t="s">
        <v>29</v>
      </c>
      <c r="F20" s="77">
        <v>57000</v>
      </c>
      <c r="G20" s="29">
        <f t="shared" si="0"/>
        <v>57000</v>
      </c>
      <c r="H20" s="30" t="s">
        <v>22</v>
      </c>
      <c r="I20" s="39" t="e">
        <f t="shared" si="1"/>
        <v>#VALUE!</v>
      </c>
      <c r="J20" s="83" t="s">
        <v>57</v>
      </c>
      <c r="K20" s="50" t="s">
        <v>50</v>
      </c>
      <c r="L20" s="50" t="s">
        <v>41</v>
      </c>
      <c r="M20" s="50" t="s">
        <v>42</v>
      </c>
      <c r="N20" s="50" t="s">
        <v>43</v>
      </c>
      <c r="O20" s="79" t="s">
        <v>44</v>
      </c>
      <c r="P20" s="2"/>
      <c r="Q20" s="2"/>
      <c r="R20" s="2"/>
      <c r="S20" s="2"/>
      <c r="T20" s="43"/>
      <c r="U20" s="44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5" customHeight="1" thickBot="1" x14ac:dyDescent="0.3">
      <c r="A21" s="112">
        <v>60005445</v>
      </c>
      <c r="B21" s="62">
        <v>10</v>
      </c>
      <c r="C21" s="50" t="s">
        <v>32</v>
      </c>
      <c r="D21" s="51">
        <v>1</v>
      </c>
      <c r="E21" s="50" t="s">
        <v>29</v>
      </c>
      <c r="F21" s="77">
        <v>22000</v>
      </c>
      <c r="G21" s="29">
        <f>D21*F21</f>
        <v>22000</v>
      </c>
      <c r="H21" s="30" t="s">
        <v>22</v>
      </c>
      <c r="I21" s="39" t="e">
        <f t="shared" si="1"/>
        <v>#VALUE!</v>
      </c>
      <c r="J21" s="119" t="s">
        <v>58</v>
      </c>
      <c r="K21" s="119" t="s">
        <v>52</v>
      </c>
      <c r="L21" s="119" t="s">
        <v>45</v>
      </c>
      <c r="M21" s="119" t="s">
        <v>46</v>
      </c>
      <c r="N21" s="119" t="s">
        <v>43</v>
      </c>
      <c r="O21" s="120" t="s">
        <v>44</v>
      </c>
      <c r="P21" s="2"/>
      <c r="Q21" s="2"/>
      <c r="R21" s="2"/>
      <c r="S21" s="2"/>
      <c r="T21" s="43"/>
      <c r="U21" s="4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5" customHeight="1" thickBot="1" x14ac:dyDescent="0.3">
      <c r="A22" s="112"/>
      <c r="B22" s="62">
        <v>20</v>
      </c>
      <c r="C22" s="50" t="s">
        <v>36</v>
      </c>
      <c r="D22" s="51">
        <v>1</v>
      </c>
      <c r="E22" s="50" t="s">
        <v>29</v>
      </c>
      <c r="F22" s="77">
        <v>7000</v>
      </c>
      <c r="G22" s="29">
        <f>D22*F22</f>
        <v>7000</v>
      </c>
      <c r="H22" s="30" t="s">
        <v>22</v>
      </c>
      <c r="I22" s="39" t="e">
        <f t="shared" si="1"/>
        <v>#VALUE!</v>
      </c>
      <c r="J22" s="119"/>
      <c r="K22" s="119" t="s">
        <v>52</v>
      </c>
      <c r="L22" s="119" t="s">
        <v>45</v>
      </c>
      <c r="M22" s="119" t="s">
        <v>46</v>
      </c>
      <c r="N22" s="119" t="s">
        <v>43</v>
      </c>
      <c r="O22" s="120" t="s">
        <v>44</v>
      </c>
      <c r="P22" s="2"/>
      <c r="Q22" s="2"/>
      <c r="R22" s="2"/>
      <c r="S22" s="2"/>
      <c r="T22" s="43"/>
      <c r="U22" s="4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5" customHeight="1" thickBot="1" x14ac:dyDescent="0.3">
      <c r="A23" s="60">
        <v>60005446</v>
      </c>
      <c r="B23" s="62">
        <v>10</v>
      </c>
      <c r="C23" s="50" t="s">
        <v>31</v>
      </c>
      <c r="D23" s="51">
        <v>1</v>
      </c>
      <c r="E23" s="50" t="s">
        <v>29</v>
      </c>
      <c r="F23" s="77">
        <v>50500</v>
      </c>
      <c r="G23" s="29">
        <f t="shared" ref="G23:G35" si="5">D23*F23</f>
        <v>50500</v>
      </c>
      <c r="H23" s="30" t="s">
        <v>22</v>
      </c>
      <c r="I23" s="39" t="e">
        <f t="shared" ref="I23:I35" si="6">H23*D23</f>
        <v>#VALUE!</v>
      </c>
      <c r="J23" s="83" t="s">
        <v>59</v>
      </c>
      <c r="K23" s="50" t="s">
        <v>50</v>
      </c>
      <c r="L23" s="50" t="s">
        <v>41</v>
      </c>
      <c r="M23" s="50" t="s">
        <v>42</v>
      </c>
      <c r="N23" s="50" t="s">
        <v>43</v>
      </c>
      <c r="O23" s="79" t="s">
        <v>44</v>
      </c>
      <c r="P23" s="2"/>
      <c r="Q23" s="2"/>
      <c r="R23" s="2"/>
      <c r="S23" s="2"/>
      <c r="T23" s="43"/>
      <c r="U23" s="4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.15" customHeight="1" thickBot="1" x14ac:dyDescent="0.3">
      <c r="A24" s="60">
        <v>60005447</v>
      </c>
      <c r="B24" s="62">
        <v>10</v>
      </c>
      <c r="C24" s="50" t="s">
        <v>32</v>
      </c>
      <c r="D24" s="51">
        <v>1</v>
      </c>
      <c r="E24" s="50" t="s">
        <v>29</v>
      </c>
      <c r="F24" s="77">
        <v>49000</v>
      </c>
      <c r="G24" s="29">
        <f t="shared" si="5"/>
        <v>49000</v>
      </c>
      <c r="H24" s="30" t="s">
        <v>22</v>
      </c>
      <c r="I24" s="39" t="e">
        <f t="shared" si="6"/>
        <v>#VALUE!</v>
      </c>
      <c r="J24" s="83" t="s">
        <v>60</v>
      </c>
      <c r="K24" s="50" t="s">
        <v>40</v>
      </c>
      <c r="L24" s="50" t="s">
        <v>45</v>
      </c>
      <c r="M24" s="50" t="s">
        <v>46</v>
      </c>
      <c r="N24" s="50" t="s">
        <v>43</v>
      </c>
      <c r="O24" s="79" t="s">
        <v>44</v>
      </c>
      <c r="P24" s="2"/>
      <c r="Q24" s="2"/>
      <c r="R24" s="2"/>
      <c r="S24" s="2"/>
      <c r="T24" s="43"/>
      <c r="U24" s="4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.15" customHeight="1" thickBot="1" x14ac:dyDescent="0.3">
      <c r="A25" s="112">
        <v>60005449</v>
      </c>
      <c r="B25" s="62">
        <v>10</v>
      </c>
      <c r="C25" s="50" t="s">
        <v>33</v>
      </c>
      <c r="D25" s="51">
        <v>4</v>
      </c>
      <c r="E25" s="50" t="s">
        <v>29</v>
      </c>
      <c r="F25" s="77">
        <v>9800</v>
      </c>
      <c r="G25" s="29">
        <f t="shared" si="5"/>
        <v>39200</v>
      </c>
      <c r="H25" s="30" t="s">
        <v>22</v>
      </c>
      <c r="I25" s="39" t="e">
        <f t="shared" si="6"/>
        <v>#VALUE!</v>
      </c>
      <c r="J25" s="119" t="s">
        <v>61</v>
      </c>
      <c r="K25" s="119" t="s">
        <v>53</v>
      </c>
      <c r="L25" s="119" t="s">
        <v>41</v>
      </c>
      <c r="M25" s="119" t="s">
        <v>42</v>
      </c>
      <c r="N25" s="119" t="s">
        <v>43</v>
      </c>
      <c r="O25" s="120" t="s">
        <v>44</v>
      </c>
      <c r="P25" s="2"/>
      <c r="Q25" s="2"/>
      <c r="R25" s="2"/>
      <c r="S25" s="2"/>
      <c r="T25" s="43"/>
      <c r="U25" s="4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.15" customHeight="1" thickBot="1" x14ac:dyDescent="0.3">
      <c r="A26" s="112"/>
      <c r="B26" s="62">
        <v>20</v>
      </c>
      <c r="C26" s="50" t="s">
        <v>38</v>
      </c>
      <c r="D26" s="51">
        <v>1</v>
      </c>
      <c r="E26" s="50" t="s">
        <v>29</v>
      </c>
      <c r="F26" s="77">
        <v>30000</v>
      </c>
      <c r="G26" s="29">
        <f t="shared" si="5"/>
        <v>30000</v>
      </c>
      <c r="H26" s="30" t="s">
        <v>22</v>
      </c>
      <c r="I26" s="39" t="e">
        <f t="shared" si="6"/>
        <v>#VALUE!</v>
      </c>
      <c r="J26" s="119"/>
      <c r="K26" s="119" t="s">
        <v>53</v>
      </c>
      <c r="L26" s="119" t="s">
        <v>41</v>
      </c>
      <c r="M26" s="119" t="s">
        <v>42</v>
      </c>
      <c r="N26" s="119" t="s">
        <v>43</v>
      </c>
      <c r="O26" s="120" t="s">
        <v>44</v>
      </c>
      <c r="P26" s="2"/>
      <c r="Q26" s="2"/>
      <c r="R26" s="2"/>
      <c r="S26" s="2"/>
      <c r="T26" s="43"/>
      <c r="U26" s="4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.15" customHeight="1" thickBot="1" x14ac:dyDescent="0.3">
      <c r="A27" s="112"/>
      <c r="B27" s="62">
        <v>30</v>
      </c>
      <c r="C27" s="50" t="s">
        <v>31</v>
      </c>
      <c r="D27" s="51">
        <v>2</v>
      </c>
      <c r="E27" s="50" t="s">
        <v>29</v>
      </c>
      <c r="F27" s="77">
        <v>24000</v>
      </c>
      <c r="G27" s="29">
        <f t="shared" si="5"/>
        <v>48000</v>
      </c>
      <c r="H27" s="30" t="s">
        <v>22</v>
      </c>
      <c r="I27" s="39" t="e">
        <f t="shared" si="6"/>
        <v>#VALUE!</v>
      </c>
      <c r="J27" s="119"/>
      <c r="K27" s="119" t="s">
        <v>53</v>
      </c>
      <c r="L27" s="119" t="s">
        <v>41</v>
      </c>
      <c r="M27" s="119" t="s">
        <v>42</v>
      </c>
      <c r="N27" s="119" t="s">
        <v>43</v>
      </c>
      <c r="O27" s="120" t="s">
        <v>44</v>
      </c>
      <c r="P27" s="2"/>
      <c r="Q27" s="2"/>
      <c r="R27" s="2"/>
      <c r="S27" s="2"/>
      <c r="T27" s="43"/>
      <c r="U27" s="4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.15" customHeight="1" thickBot="1" x14ac:dyDescent="0.3">
      <c r="A28" s="112"/>
      <c r="B28" s="62">
        <v>40</v>
      </c>
      <c r="C28" s="50" t="s">
        <v>31</v>
      </c>
      <c r="D28" s="51">
        <v>1</v>
      </c>
      <c r="E28" s="50" t="s">
        <v>29</v>
      </c>
      <c r="F28" s="77">
        <v>97000</v>
      </c>
      <c r="G28" s="29">
        <f t="shared" si="5"/>
        <v>97000</v>
      </c>
      <c r="H28" s="30" t="s">
        <v>22</v>
      </c>
      <c r="I28" s="39" t="e">
        <f t="shared" si="6"/>
        <v>#VALUE!</v>
      </c>
      <c r="J28" s="119"/>
      <c r="K28" s="119" t="s">
        <v>53</v>
      </c>
      <c r="L28" s="119" t="s">
        <v>41</v>
      </c>
      <c r="M28" s="119" t="s">
        <v>42</v>
      </c>
      <c r="N28" s="119" t="s">
        <v>43</v>
      </c>
      <c r="O28" s="120" t="s">
        <v>44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.15" customHeight="1" thickBot="1" x14ac:dyDescent="0.3">
      <c r="A29" s="112"/>
      <c r="B29" s="62">
        <v>50</v>
      </c>
      <c r="C29" s="50" t="s">
        <v>39</v>
      </c>
      <c r="D29" s="51">
        <v>3</v>
      </c>
      <c r="E29" s="50" t="s">
        <v>29</v>
      </c>
      <c r="F29" s="77">
        <v>33000</v>
      </c>
      <c r="G29" s="29">
        <f t="shared" si="5"/>
        <v>99000</v>
      </c>
      <c r="H29" s="30" t="s">
        <v>22</v>
      </c>
      <c r="I29" s="39" t="e">
        <f t="shared" si="6"/>
        <v>#VALUE!</v>
      </c>
      <c r="J29" s="119"/>
      <c r="K29" s="119" t="s">
        <v>53</v>
      </c>
      <c r="L29" s="119" t="s">
        <v>41</v>
      </c>
      <c r="M29" s="119" t="s">
        <v>42</v>
      </c>
      <c r="N29" s="119" t="s">
        <v>43</v>
      </c>
      <c r="O29" s="120" t="s">
        <v>44</v>
      </c>
      <c r="P29" s="2"/>
      <c r="Q29" s="2"/>
      <c r="R29" s="2"/>
      <c r="S29" s="2"/>
      <c r="T29" s="43"/>
      <c r="U29" s="4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.15" customHeight="1" thickBot="1" x14ac:dyDescent="0.3">
      <c r="A30" s="60">
        <v>60005450</v>
      </c>
      <c r="B30" s="62">
        <v>10</v>
      </c>
      <c r="C30" s="50" t="s">
        <v>32</v>
      </c>
      <c r="D30" s="51">
        <v>1</v>
      </c>
      <c r="E30" s="50" t="s">
        <v>29</v>
      </c>
      <c r="F30" s="77">
        <v>41000</v>
      </c>
      <c r="G30" s="29">
        <f t="shared" si="5"/>
        <v>41000</v>
      </c>
      <c r="H30" s="30" t="s">
        <v>22</v>
      </c>
      <c r="I30" s="39" t="e">
        <f>H30*D30</f>
        <v>#VALUE!</v>
      </c>
      <c r="J30" s="75" t="s">
        <v>62</v>
      </c>
      <c r="K30" s="84" t="s">
        <v>54</v>
      </c>
      <c r="L30" s="84" t="s">
        <v>48</v>
      </c>
      <c r="M30" s="84" t="s">
        <v>49</v>
      </c>
      <c r="N30" s="84" t="s">
        <v>43</v>
      </c>
      <c r="O30" s="82" t="s">
        <v>44</v>
      </c>
      <c r="P30" s="2"/>
      <c r="Q30" s="2"/>
      <c r="R30" s="2"/>
      <c r="S30" s="2"/>
      <c r="T30" s="43"/>
      <c r="U30" s="4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.15" customHeight="1" thickBot="1" x14ac:dyDescent="0.3">
      <c r="A31" s="60">
        <v>60005432</v>
      </c>
      <c r="B31" s="62">
        <v>10</v>
      </c>
      <c r="C31" s="50" t="s">
        <v>31</v>
      </c>
      <c r="D31" s="51">
        <v>1</v>
      </c>
      <c r="E31" s="50" t="s">
        <v>29</v>
      </c>
      <c r="F31" s="77">
        <v>80000</v>
      </c>
      <c r="G31" s="29">
        <f t="shared" si="5"/>
        <v>80000</v>
      </c>
      <c r="H31" s="30" t="s">
        <v>22</v>
      </c>
      <c r="I31" s="39" t="e">
        <f t="shared" si="6"/>
        <v>#VALUE!</v>
      </c>
      <c r="J31" s="75" t="s">
        <v>70</v>
      </c>
      <c r="K31" s="69" t="s">
        <v>69</v>
      </c>
      <c r="L31" s="84" t="s">
        <v>48</v>
      </c>
      <c r="M31" s="84" t="s">
        <v>49</v>
      </c>
      <c r="N31" s="84" t="s">
        <v>43</v>
      </c>
      <c r="O31" s="82" t="s">
        <v>44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.15" customHeight="1" thickBot="1" x14ac:dyDescent="0.3">
      <c r="A32" s="60">
        <v>60005451</v>
      </c>
      <c r="B32" s="62">
        <v>10</v>
      </c>
      <c r="C32" s="50" t="s">
        <v>31</v>
      </c>
      <c r="D32" s="51">
        <v>1</v>
      </c>
      <c r="E32" s="50" t="s">
        <v>29</v>
      </c>
      <c r="F32" s="77">
        <v>36000</v>
      </c>
      <c r="G32" s="29">
        <f t="shared" si="5"/>
        <v>36000</v>
      </c>
      <c r="H32" s="30" t="s">
        <v>22</v>
      </c>
      <c r="I32" s="39" t="e">
        <f t="shared" si="6"/>
        <v>#VALUE!</v>
      </c>
      <c r="J32" s="116" t="s">
        <v>71</v>
      </c>
      <c r="K32" s="116" t="s">
        <v>72</v>
      </c>
      <c r="L32" s="116" t="s">
        <v>45</v>
      </c>
      <c r="M32" s="116" t="s">
        <v>66</v>
      </c>
      <c r="N32" s="116" t="s">
        <v>43</v>
      </c>
      <c r="O32" s="123" t="s">
        <v>44</v>
      </c>
      <c r="P32" s="2"/>
      <c r="Q32" s="2"/>
      <c r="R32" s="2"/>
      <c r="S32" s="2"/>
      <c r="T32" s="43"/>
      <c r="U32" s="44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38.15" customHeight="1" thickBot="1" x14ac:dyDescent="0.3">
      <c r="A33" s="60">
        <v>60005451</v>
      </c>
      <c r="B33" s="62">
        <v>20</v>
      </c>
      <c r="C33" s="50" t="s">
        <v>32</v>
      </c>
      <c r="D33" s="51">
        <v>1</v>
      </c>
      <c r="E33" s="50" t="s">
        <v>29</v>
      </c>
      <c r="F33" s="77">
        <v>39000</v>
      </c>
      <c r="G33" s="29">
        <f t="shared" si="5"/>
        <v>39000</v>
      </c>
      <c r="H33" s="30" t="s">
        <v>22</v>
      </c>
      <c r="I33" s="39" t="e">
        <f t="shared" si="6"/>
        <v>#VALUE!</v>
      </c>
      <c r="J33" s="116"/>
      <c r="K33" s="116"/>
      <c r="L33" s="116"/>
      <c r="M33" s="116"/>
      <c r="N33" s="116"/>
      <c r="O33" s="123"/>
      <c r="P33" s="2"/>
      <c r="Q33" s="2"/>
      <c r="R33" s="2"/>
      <c r="S33" s="2"/>
      <c r="T33" s="43"/>
      <c r="U33" s="44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5" customFormat="1" ht="38.15" customHeight="1" thickBot="1" x14ac:dyDescent="0.3">
      <c r="A34" s="60">
        <v>60005452</v>
      </c>
      <c r="B34" s="62">
        <v>10</v>
      </c>
      <c r="C34" s="50" t="s">
        <v>64</v>
      </c>
      <c r="D34" s="51">
        <v>3</v>
      </c>
      <c r="E34" s="50" t="s">
        <v>29</v>
      </c>
      <c r="F34" s="77">
        <v>22500</v>
      </c>
      <c r="G34" s="29">
        <f t="shared" si="5"/>
        <v>67500</v>
      </c>
      <c r="H34" s="30" t="s">
        <v>22</v>
      </c>
      <c r="I34" s="39" t="e">
        <f t="shared" si="6"/>
        <v>#VALUE!</v>
      </c>
      <c r="J34" s="115" t="s">
        <v>67</v>
      </c>
      <c r="K34" s="115" t="s">
        <v>68</v>
      </c>
      <c r="L34" s="115" t="s">
        <v>47</v>
      </c>
      <c r="M34" s="115" t="s">
        <v>42</v>
      </c>
      <c r="N34" s="115" t="s">
        <v>43</v>
      </c>
      <c r="O34" s="124" t="s">
        <v>44</v>
      </c>
      <c r="P34" s="2"/>
      <c r="Q34" s="2"/>
      <c r="R34" s="2"/>
      <c r="S34" s="2"/>
      <c r="T34" s="43"/>
      <c r="U34" s="44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5" customFormat="1" ht="38.15" customHeight="1" thickBot="1" x14ac:dyDescent="0.3">
      <c r="A35" s="60">
        <v>60005452</v>
      </c>
      <c r="B35" s="62">
        <v>20</v>
      </c>
      <c r="C35" s="50" t="s">
        <v>65</v>
      </c>
      <c r="D35" s="51">
        <v>2</v>
      </c>
      <c r="E35" s="50" t="s">
        <v>29</v>
      </c>
      <c r="F35" s="77">
        <v>27000</v>
      </c>
      <c r="G35" s="29">
        <f t="shared" si="5"/>
        <v>54000</v>
      </c>
      <c r="H35" s="30" t="s">
        <v>22</v>
      </c>
      <c r="I35" s="39" t="e">
        <f t="shared" si="6"/>
        <v>#VALUE!</v>
      </c>
      <c r="J35" s="115"/>
      <c r="K35" s="115"/>
      <c r="L35" s="115"/>
      <c r="M35" s="115"/>
      <c r="N35" s="115"/>
      <c r="O35" s="124"/>
      <c r="P35" s="2"/>
      <c r="Q35" s="2"/>
      <c r="R35" s="2"/>
      <c r="S35" s="2"/>
      <c r="T35" s="43"/>
      <c r="U35" s="44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5" customFormat="1" ht="38.15" customHeight="1" thickBot="1" x14ac:dyDescent="0.3">
      <c r="A36" s="60">
        <v>60005452</v>
      </c>
      <c r="B36" s="62">
        <v>40</v>
      </c>
      <c r="C36" s="50" t="s">
        <v>37</v>
      </c>
      <c r="D36" s="51">
        <v>1</v>
      </c>
      <c r="E36" s="50" t="s">
        <v>29</v>
      </c>
      <c r="F36" s="77">
        <v>5000</v>
      </c>
      <c r="G36" s="29">
        <f t="shared" ref="G36" si="7">D36*F36</f>
        <v>5000</v>
      </c>
      <c r="H36" s="30" t="s">
        <v>22</v>
      </c>
      <c r="I36" s="39" t="e">
        <f t="shared" ref="I36" si="8">H36*D36</f>
        <v>#VALUE!</v>
      </c>
      <c r="J36" s="115"/>
      <c r="K36" s="115"/>
      <c r="L36" s="115"/>
      <c r="M36" s="115"/>
      <c r="N36" s="115"/>
      <c r="O36" s="124"/>
      <c r="P36" s="2"/>
      <c r="Q36" s="2"/>
      <c r="R36" s="2"/>
      <c r="S36" s="2"/>
      <c r="T36" s="43"/>
      <c r="U36" s="44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5" customFormat="1" ht="38.15" customHeight="1" thickBot="1" x14ac:dyDescent="0.3">
      <c r="A37" s="60">
        <v>60005316</v>
      </c>
      <c r="B37" s="62">
        <v>10</v>
      </c>
      <c r="C37" s="50" t="s">
        <v>73</v>
      </c>
      <c r="D37" s="51">
        <v>2</v>
      </c>
      <c r="E37" s="50" t="s">
        <v>29</v>
      </c>
      <c r="F37" s="77">
        <v>5000</v>
      </c>
      <c r="G37" s="29">
        <f t="shared" ref="G37" si="9">D37*F37</f>
        <v>10000</v>
      </c>
      <c r="H37" s="30" t="s">
        <v>22</v>
      </c>
      <c r="I37" s="39" t="e">
        <f t="shared" ref="I37" si="10">H37*D37</f>
        <v>#VALUE!</v>
      </c>
      <c r="J37" s="75" t="s">
        <v>75</v>
      </c>
      <c r="K37" s="75">
        <v>9390</v>
      </c>
      <c r="L37" s="84" t="s">
        <v>41</v>
      </c>
      <c r="M37" s="84" t="s">
        <v>42</v>
      </c>
      <c r="N37" s="84" t="s">
        <v>43</v>
      </c>
      <c r="O37" s="82" t="s">
        <v>44</v>
      </c>
      <c r="P37" s="2"/>
      <c r="Q37" s="2"/>
      <c r="R37" s="2"/>
      <c r="S37" s="2"/>
      <c r="T37" s="43"/>
      <c r="U37" s="44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5" customFormat="1" ht="38.15" customHeight="1" thickBot="1" x14ac:dyDescent="0.3">
      <c r="A38" s="76">
        <v>80009560</v>
      </c>
      <c r="B38" s="63">
        <v>10</v>
      </c>
      <c r="C38" s="81" t="s">
        <v>36</v>
      </c>
      <c r="D38" s="64">
        <v>1</v>
      </c>
      <c r="E38" s="81" t="s">
        <v>29</v>
      </c>
      <c r="F38" s="78">
        <v>7700</v>
      </c>
      <c r="G38" s="65">
        <f>D37*F37</f>
        <v>10000</v>
      </c>
      <c r="H38" s="66" t="s">
        <v>22</v>
      </c>
      <c r="I38" s="67" t="e">
        <f>H38*D37</f>
        <v>#VALUE!</v>
      </c>
      <c r="J38" s="88" t="s">
        <v>74</v>
      </c>
      <c r="K38" s="87">
        <v>9560</v>
      </c>
      <c r="L38" s="89" t="s">
        <v>41</v>
      </c>
      <c r="M38" s="89" t="s">
        <v>42</v>
      </c>
      <c r="N38" s="89" t="s">
        <v>43</v>
      </c>
      <c r="O38" s="90" t="s">
        <v>44</v>
      </c>
      <c r="P38" s="2"/>
      <c r="Q38" s="2"/>
      <c r="R38" s="2"/>
      <c r="S38" s="2"/>
      <c r="T38" s="43"/>
      <c r="U38" s="44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5" customFormat="1" ht="15" thickTop="1" thickBot="1" x14ac:dyDescent="0.3">
      <c r="A39" s="109" t="s">
        <v>15</v>
      </c>
      <c r="B39" s="110"/>
      <c r="C39" s="110"/>
      <c r="D39" s="110"/>
      <c r="E39" s="110"/>
      <c r="F39" s="110"/>
      <c r="G39" s="42">
        <f>SUM(G7:G38)</f>
        <v>1356100</v>
      </c>
      <c r="H39" s="28"/>
      <c r="I39" s="28"/>
      <c r="J39" s="28"/>
      <c r="K39" s="32"/>
      <c r="L39" s="20"/>
      <c r="M39" s="20"/>
      <c r="N39" s="20"/>
      <c r="O39" s="4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1" customFormat="1" ht="15" thickTop="1" thickBot="1" x14ac:dyDescent="0.3">
      <c r="A40" s="106" t="s">
        <v>16</v>
      </c>
      <c r="B40" s="107"/>
      <c r="C40" s="107"/>
      <c r="D40" s="107"/>
      <c r="E40" s="107"/>
      <c r="F40" s="107"/>
      <c r="G40" s="107"/>
      <c r="H40" s="108"/>
      <c r="I40" s="6" t="e">
        <f>SUM(I7:I38)</f>
        <v>#VALUE!</v>
      </c>
      <c r="J40" s="21"/>
      <c r="K40" s="33"/>
      <c r="L40" s="24"/>
      <c r="M40" s="25"/>
      <c r="N40" s="24"/>
      <c r="O40" s="4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1" customFormat="1" ht="13.5" thickTop="1" thickBot="1" x14ac:dyDescent="0.3">
      <c r="A41" s="10" t="s">
        <v>20</v>
      </c>
      <c r="B41" s="10"/>
      <c r="C41" s="9"/>
      <c r="D41" s="10"/>
      <c r="E41" s="9"/>
      <c r="F41" s="11"/>
      <c r="G41" s="11"/>
      <c r="H41" s="9"/>
      <c r="I41" s="9"/>
      <c r="J41" s="9"/>
      <c r="K41" s="34"/>
      <c r="L41" s="13"/>
      <c r="M41" s="15"/>
      <c r="N41" s="13"/>
      <c r="O41" s="4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5" customFormat="1" ht="13" thickBot="1" x14ac:dyDescent="0.3">
      <c r="A42" s="15" t="s">
        <v>21</v>
      </c>
      <c r="B42" s="104" t="s">
        <v>22</v>
      </c>
      <c r="C42" s="105"/>
      <c r="D42" s="105"/>
      <c r="E42" s="105"/>
      <c r="F42" s="12" t="s">
        <v>23</v>
      </c>
      <c r="G42" s="13"/>
      <c r="H42" s="14"/>
      <c r="I42" s="13"/>
      <c r="J42" s="15"/>
      <c r="K42" s="35"/>
      <c r="L42" s="13"/>
      <c r="M42" s="15"/>
      <c r="N42" s="13"/>
      <c r="O42" s="4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ht="23.15" customHeight="1" x14ac:dyDescent="0.25">
      <c r="A43" s="15"/>
      <c r="B43" s="15"/>
      <c r="C43" s="13"/>
      <c r="D43" s="15"/>
      <c r="E43" s="13"/>
      <c r="F43" s="14"/>
      <c r="G43" s="14"/>
      <c r="H43" s="16" t="s">
        <v>24</v>
      </c>
      <c r="I43" s="13"/>
      <c r="J43" s="15"/>
      <c r="K43" s="35"/>
      <c r="L43" s="13"/>
      <c r="M43" s="15"/>
      <c r="N43" s="13"/>
      <c r="O43" s="4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130" x14ac:dyDescent="0.25">
      <c r="A44" s="15"/>
      <c r="B44" s="15"/>
      <c r="C44" s="13"/>
      <c r="D44" s="26"/>
      <c r="E44" s="13"/>
      <c r="F44" s="14"/>
      <c r="G44" s="14"/>
      <c r="H44" s="16"/>
      <c r="I44" s="13"/>
      <c r="J44" s="15"/>
      <c r="K44" s="35"/>
      <c r="L44" s="13"/>
      <c r="M44" s="15"/>
      <c r="N44" s="13"/>
      <c r="O44" s="48"/>
    </row>
    <row r="45" spans="1:130" x14ac:dyDescent="0.25">
      <c r="A45" s="15"/>
      <c r="B45" s="15"/>
      <c r="C45" s="13"/>
      <c r="D45" s="26"/>
      <c r="E45" s="13"/>
      <c r="F45" s="14"/>
      <c r="G45" s="17"/>
      <c r="H45" s="16"/>
      <c r="I45" s="13"/>
      <c r="J45" s="15"/>
      <c r="K45" s="35"/>
      <c r="L45" s="13"/>
      <c r="M45" s="15"/>
      <c r="N45" s="13"/>
      <c r="O45" s="48"/>
    </row>
    <row r="46" spans="1:130" x14ac:dyDescent="0.25">
      <c r="A46" s="15"/>
      <c r="B46" s="15"/>
      <c r="C46" s="13"/>
      <c r="D46" s="26"/>
      <c r="E46" s="13"/>
      <c r="F46" s="14"/>
      <c r="G46" s="14"/>
      <c r="H46" s="16"/>
      <c r="I46" s="13"/>
      <c r="J46" s="15"/>
      <c r="K46" s="35"/>
      <c r="L46" s="13"/>
      <c r="M46" s="15"/>
      <c r="N46" s="13"/>
      <c r="O46" s="48"/>
    </row>
    <row r="47" spans="1:130" ht="14.5" x14ac:dyDescent="0.25">
      <c r="A47" s="15"/>
      <c r="B47" s="15"/>
      <c r="C47" s="57"/>
      <c r="D47" s="26"/>
      <c r="E47" s="13"/>
      <c r="F47" s="14"/>
      <c r="G47" s="14"/>
      <c r="H47" s="14"/>
      <c r="I47" s="16"/>
      <c r="J47" s="15"/>
      <c r="K47" s="35"/>
      <c r="L47" s="23"/>
      <c r="M47" s="23"/>
      <c r="N47" s="23"/>
      <c r="O47" s="36"/>
    </row>
    <row r="48" spans="1:130" ht="14.5" x14ac:dyDescent="0.25">
      <c r="A48" s="15"/>
      <c r="B48" s="15"/>
      <c r="C48" s="57"/>
      <c r="D48" s="26"/>
      <c r="E48" s="13"/>
      <c r="F48" s="18"/>
      <c r="G48" s="19"/>
      <c r="H48" s="13"/>
      <c r="I48" s="13"/>
      <c r="J48" s="23" t="s">
        <v>25</v>
      </c>
      <c r="K48" s="36"/>
      <c r="L48" s="22"/>
      <c r="M48" s="22"/>
      <c r="N48" s="22"/>
      <c r="O48" s="37"/>
    </row>
    <row r="49" spans="1:15" x14ac:dyDescent="0.25">
      <c r="A49" s="15"/>
      <c r="B49" s="15"/>
      <c r="C49" s="57"/>
      <c r="D49" s="26"/>
      <c r="E49" s="13"/>
      <c r="F49" s="13"/>
      <c r="G49" s="13"/>
      <c r="H49" s="13"/>
      <c r="I49" s="13"/>
      <c r="J49" s="22" t="s">
        <v>26</v>
      </c>
      <c r="K49" s="37"/>
      <c r="L49" s="22"/>
      <c r="M49" s="22"/>
      <c r="N49" s="22"/>
      <c r="O49" s="37"/>
    </row>
    <row r="50" spans="1:15" x14ac:dyDescent="0.25">
      <c r="A50" s="15"/>
      <c r="B50" s="15"/>
      <c r="C50" s="57"/>
      <c r="D50" s="26"/>
      <c r="E50" s="13"/>
      <c r="F50" s="13"/>
      <c r="G50" s="13"/>
      <c r="H50" s="13"/>
      <c r="I50" s="13"/>
      <c r="J50" s="22" t="s">
        <v>27</v>
      </c>
      <c r="K50" s="37"/>
    </row>
    <row r="51" spans="1:15" x14ac:dyDescent="0.25">
      <c r="C51" s="58"/>
      <c r="D51" s="27"/>
    </row>
    <row r="52" spans="1:15" x14ac:dyDescent="0.25">
      <c r="C52" s="58"/>
      <c r="D52" s="27"/>
    </row>
    <row r="53" spans="1:15" x14ac:dyDescent="0.25">
      <c r="C53" s="58"/>
      <c r="D53" s="27"/>
      <c r="E53" s="27"/>
    </row>
    <row r="54" spans="1:15" x14ac:dyDescent="0.25">
      <c r="D54" s="27"/>
    </row>
    <row r="55" spans="1:15" x14ac:dyDescent="0.25">
      <c r="D55" s="27"/>
    </row>
    <row r="56" spans="1:15" x14ac:dyDescent="0.25">
      <c r="D56" s="27"/>
    </row>
    <row r="57" spans="1:15" x14ac:dyDescent="0.25">
      <c r="D57" s="27"/>
      <c r="F57" s="49"/>
    </row>
    <row r="58" spans="1:15" x14ac:dyDescent="0.25">
      <c r="D58" s="27"/>
    </row>
  </sheetData>
  <mergeCells count="57">
    <mergeCell ref="N32:N33"/>
    <mergeCell ref="O32:O33"/>
    <mergeCell ref="N34:N36"/>
    <mergeCell ref="O34:O36"/>
    <mergeCell ref="K32:K33"/>
    <mergeCell ref="L32:L33"/>
    <mergeCell ref="M32:M33"/>
    <mergeCell ref="K34:K36"/>
    <mergeCell ref="L34:L36"/>
    <mergeCell ref="M34:M36"/>
    <mergeCell ref="N21:N22"/>
    <mergeCell ref="O21:O22"/>
    <mergeCell ref="A25:A29"/>
    <mergeCell ref="J25:J29"/>
    <mergeCell ref="K25:K29"/>
    <mergeCell ref="L25:L29"/>
    <mergeCell ref="M25:M29"/>
    <mergeCell ref="N25:N29"/>
    <mergeCell ref="O25:O29"/>
    <mergeCell ref="A21:A22"/>
    <mergeCell ref="J21:J22"/>
    <mergeCell ref="K21:K22"/>
    <mergeCell ref="L21:L22"/>
    <mergeCell ref="M21:M22"/>
    <mergeCell ref="O7:O15"/>
    <mergeCell ref="A16:A19"/>
    <mergeCell ref="J16:J19"/>
    <mergeCell ref="K16:K19"/>
    <mergeCell ref="L16:L19"/>
    <mergeCell ref="M16:M19"/>
    <mergeCell ref="N16:N19"/>
    <mergeCell ref="O16:O19"/>
    <mergeCell ref="K7:K15"/>
    <mergeCell ref="L7:L15"/>
    <mergeCell ref="M7:M15"/>
    <mergeCell ref="N7:N15"/>
    <mergeCell ref="B42:E42"/>
    <mergeCell ref="A40:H40"/>
    <mergeCell ref="A39:F39"/>
    <mergeCell ref="A7:A15"/>
    <mergeCell ref="J7:J15"/>
    <mergeCell ref="J34:J36"/>
    <mergeCell ref="J32:J33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54959E-35BC-4750-8038-2D632A70A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2022-11-14T10:07:13Z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