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5" yWindow="1485" windowWidth="28785" windowHeight="15465" activeTab="0"/>
  </bookViews>
  <sheets>
    <sheet name="instalatersky" sheetId="2" r:id="rId1"/>
  </sheets>
  <definedNames>
    <definedName name="_xlnm.Print_Area" localSheetId="0">'instalatersky'!$A$2:$H$41</definedName>
  </definedNames>
  <calcPr calcId="191029"/>
</workbook>
</file>

<file path=xl/sharedStrings.xml><?xml version="1.0" encoding="utf-8"?>
<sst xmlns="http://schemas.openxmlformats.org/spreadsheetml/2006/main" count="78" uniqueCount="41">
  <si>
    <t>1.</t>
  </si>
  <si>
    <t>2.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</si>
  <si>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</si>
  <si>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</si>
  <si>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</si>
  <si>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</si>
  <si>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</si>
  <si>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</si>
  <si>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</si>
  <si>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</si>
  <si>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</si>
  <si>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</si>
  <si>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</si>
  <si>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</si>
  <si>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</si>
  <si>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</si>
  <si>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</si>
  <si>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</si>
  <si>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</si>
  <si>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</si>
  <si>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</si>
  <si>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</si>
  <si>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</si>
  <si>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</si>
  <si>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</si>
  <si>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</si>
  <si>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Dodávka instalatérského materiálu 10/2022</t>
  </si>
  <si>
    <t>GWS expanzní nádoba TUV TYP TWB - 24LX/ 10 bar</t>
  </si>
  <si>
    <t xml:space="preserve">Ventil přímý Siemens VVF 53.25-10 DN 25, PN 25(DN 25, PN 25, Kvs 10,0) </t>
  </si>
  <si>
    <t>oběhové čerpadlo Grundgos, typ ALPHA2 25-60/180, 230V, 50 Hz, IP 44, TF 110, 99411165</t>
  </si>
  <si>
    <t>kalové čerpadlo Alfapumpy HS11 M, 230 V, s plovákem</t>
  </si>
  <si>
    <t>bal</t>
  </si>
  <si>
    <t>samolepící izolace H-DUCT 30 mm STANDARD 1,5m2 -tabule</t>
  </si>
  <si>
    <t>Siemens VMP 47.15-2.5 dvoucestný ventil</t>
  </si>
  <si>
    <t>Sifon umyvadlový T1015C JS40</t>
  </si>
  <si>
    <t>Perlátor vnitřní</t>
  </si>
  <si>
    <t>Přechodka PPR32 s kovovým závitem vnější</t>
  </si>
  <si>
    <t>prodloužení mosaz1/2"x30</t>
  </si>
  <si>
    <t>Napouštěcí plovák. Ventil T-2443 Slovarm 62.0590</t>
  </si>
  <si>
    <t>Kryt vršku barva černá T5-1/2</t>
  </si>
  <si>
    <t>Vršek ventilu s těsněním 1/2 T 14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</si>
</sst>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1" fontId="13" fillId="0" borderId="3" xfId="0" applyNumberFormat="1" applyFont="1" applyFill="1" applyBorder="1" applyAlignment="1" applyProtection="1">
      <alignment horizontal="right" vertical="center"/>
      <protection/>
    </xf>
    <xf numFmtId="164" fontId="13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1" fontId="13" fillId="0" borderId="5" xfId="0" applyNumberFormat="1" applyFont="1" applyFill="1" applyBorder="1" applyAlignment="1" applyProtection="1">
      <alignment horizontal="right" vertical="center"/>
      <protection/>
    </xf>
    <xf numFmtId="164" fontId="13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64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" xfId="0" applyNumberFormat="1" applyFont="1" applyBorder="1" applyAlignment="1" applyProtection="1">
      <alignment horizontal="right" vertical="top"/>
      <protection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top"/>
      <protection/>
    </xf>
    <xf numFmtId="164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top"/>
      <protection/>
    </xf>
    <xf numFmtId="1" fontId="13" fillId="0" borderId="15" xfId="0" applyNumberFormat="1" applyFont="1" applyFill="1" applyBorder="1" applyAlignment="1" applyProtection="1">
      <alignment horizontal="right" vertical="center"/>
      <protection/>
    </xf>
    <xf numFmtId="164" fontId="13" fillId="2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13" fillId="0" borderId="1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1"/>
  <sheetViews>
    <sheetView tabSelected="1" zoomScale="70" zoomScaleNormal="70" workbookViewId="0" topLeftCell="A1">
      <selection activeCell="A3" sqref="A3:H3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13671875" style="6" customWidth="1"/>
    <col min="6" max="6" width="0.289062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75">
      <c r="A2" s="74" t="s">
        <v>21</v>
      </c>
      <c r="B2" s="74"/>
      <c r="C2" s="74"/>
      <c r="D2" s="74"/>
      <c r="E2" s="74"/>
      <c r="F2" s="74"/>
      <c r="G2" s="74"/>
      <c r="H2" s="74"/>
    </row>
    <row r="3" spans="1:8" s="3" customFormat="1" ht="18.75">
      <c r="A3" s="75" t="s">
        <v>26</v>
      </c>
      <c r="B3" s="74"/>
      <c r="C3" s="74"/>
      <c r="D3" s="74"/>
      <c r="E3" s="74"/>
      <c r="F3" s="74"/>
      <c r="G3" s="74"/>
      <c r="H3" s="74"/>
    </row>
    <row r="4" spans="1:8" s="3" customFormat="1" ht="19.5" thickBot="1">
      <c r="A4" s="17"/>
      <c r="B4" s="36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14</v>
      </c>
      <c r="B5" s="37" t="s">
        <v>15</v>
      </c>
      <c r="C5" s="25" t="s">
        <v>16</v>
      </c>
      <c r="D5" s="52" t="s">
        <v>25</v>
      </c>
      <c r="E5" s="26" t="s">
        <v>5</v>
      </c>
      <c r="F5" s="26" t="s">
        <v>6</v>
      </c>
      <c r="G5" s="27" t="s">
        <v>3</v>
      </c>
      <c r="H5" s="28" t="s">
        <v>4</v>
      </c>
    </row>
    <row r="6" spans="1:8" s="9" customFormat="1" ht="15" customHeight="1">
      <c r="A6" s="43">
        <v>1</v>
      </c>
      <c r="B6" s="64">
        <v>10</v>
      </c>
      <c r="C6" s="64" t="s">
        <v>19</v>
      </c>
      <c r="D6" s="65" t="s">
        <v>34</v>
      </c>
      <c r="E6" s="20"/>
      <c r="F6" s="15"/>
      <c r="G6" s="16" t="s">
        <v>13</v>
      </c>
      <c r="H6" s="21" t="e">
        <f aca="true" t="shared" si="0" ref="H6">B6*G6</f>
        <v>#VALUE!</v>
      </c>
    </row>
    <row r="7" spans="1:8" s="9" customFormat="1" ht="15.75">
      <c r="A7" s="46">
        <v>2</v>
      </c>
      <c r="B7" s="64">
        <v>10</v>
      </c>
      <c r="C7" s="64" t="s">
        <v>19</v>
      </c>
      <c r="D7" s="66" t="s">
        <v>35</v>
      </c>
      <c r="E7" s="18"/>
      <c r="F7" s="10"/>
      <c r="G7" s="2" t="s">
        <v>13</v>
      </c>
      <c r="H7" s="23" t="e">
        <f aca="true" t="shared" si="1" ref="H7:H8">B7*G7</f>
        <v>#VALUE!</v>
      </c>
    </row>
    <row r="8" spans="1:8" s="9" customFormat="1" ht="15" customHeight="1">
      <c r="A8" s="46">
        <v>3</v>
      </c>
      <c r="B8" s="64">
        <v>4</v>
      </c>
      <c r="C8" s="64" t="s">
        <v>19</v>
      </c>
      <c r="D8" s="66" t="s">
        <v>36</v>
      </c>
      <c r="E8" s="18"/>
      <c r="F8" s="10"/>
      <c r="G8" s="2" t="s">
        <v>13</v>
      </c>
      <c r="H8" s="23" t="e">
        <f t="shared" si="1"/>
        <v>#VALUE!</v>
      </c>
    </row>
    <row r="9" spans="1:8" s="9" customFormat="1" ht="15" customHeight="1">
      <c r="A9" s="46">
        <v>4</v>
      </c>
      <c r="B9" s="64">
        <v>10</v>
      </c>
      <c r="C9" s="64" t="s">
        <v>19</v>
      </c>
      <c r="D9" s="66" t="s">
        <v>37</v>
      </c>
      <c r="E9" s="18"/>
      <c r="F9" s="10"/>
      <c r="G9" s="2" t="s">
        <v>13</v>
      </c>
      <c r="H9" s="23" t="e">
        <f aca="true" t="shared" si="2" ref="H9:H10">B9*G9</f>
        <v>#VALUE!</v>
      </c>
    </row>
    <row r="10" spans="1:8" s="9" customFormat="1" ht="16.5" thickBot="1">
      <c r="A10" s="46">
        <v>5</v>
      </c>
      <c r="B10" s="64">
        <v>20</v>
      </c>
      <c r="C10" s="64" t="s">
        <v>19</v>
      </c>
      <c r="D10" s="66" t="s">
        <v>38</v>
      </c>
      <c r="E10" s="18"/>
      <c r="F10" s="10"/>
      <c r="G10" s="2" t="s">
        <v>13</v>
      </c>
      <c r="H10" s="23" t="e">
        <f t="shared" si="2"/>
        <v>#VALUE!</v>
      </c>
    </row>
    <row r="11" spans="1:8" ht="19.5" thickBot="1">
      <c r="A11" s="41"/>
      <c r="B11" s="38"/>
      <c r="C11" s="42"/>
      <c r="D11" s="53" t="s">
        <v>24</v>
      </c>
      <c r="E11" s="77">
        <f>SUM(F6:F10)</f>
        <v>0</v>
      </c>
      <c r="F11" s="77"/>
      <c r="G11" s="78" t="e">
        <f>SUM(H6:H10)</f>
        <v>#VALUE!</v>
      </c>
      <c r="H11" s="79"/>
    </row>
    <row r="12" spans="1:8" ht="19.5" thickBot="1">
      <c r="A12" s="11"/>
      <c r="B12" s="39"/>
      <c r="C12" s="12"/>
      <c r="D12" s="13"/>
      <c r="E12" s="14"/>
      <c r="F12" s="14"/>
      <c r="G12" s="14"/>
      <c r="H12" s="14"/>
    </row>
    <row r="13" spans="1:8" ht="49.5" customHeight="1" thickBot="1">
      <c r="A13" s="24" t="s">
        <v>14</v>
      </c>
      <c r="B13" s="37" t="s">
        <v>15</v>
      </c>
      <c r="C13" s="25" t="s">
        <v>16</v>
      </c>
      <c r="D13" s="51" t="s">
        <v>22</v>
      </c>
      <c r="E13" s="26" t="s">
        <v>5</v>
      </c>
      <c r="F13" s="26" t="s">
        <v>6</v>
      </c>
      <c r="G13" s="27" t="s">
        <v>3</v>
      </c>
      <c r="H13" s="28" t="s">
        <v>4</v>
      </c>
    </row>
    <row r="14" spans="1:8" ht="15">
      <c r="A14" s="43">
        <v>1</v>
      </c>
      <c r="B14" s="85">
        <v>1</v>
      </c>
      <c r="C14" s="85" t="s">
        <v>19</v>
      </c>
      <c r="D14" s="86" t="s">
        <v>27</v>
      </c>
      <c r="E14" s="55"/>
      <c r="F14" s="56"/>
      <c r="G14" s="44" t="s">
        <v>13</v>
      </c>
      <c r="H14" s="45" t="e">
        <f aca="true" t="shared" si="3" ref="H14">B14*G14</f>
        <v>#VALUE!</v>
      </c>
    </row>
    <row r="15" spans="1:8" ht="15">
      <c r="A15" s="46">
        <v>2</v>
      </c>
      <c r="B15" s="87">
        <v>1</v>
      </c>
      <c r="C15" s="87" t="s">
        <v>19</v>
      </c>
      <c r="D15" s="88" t="s">
        <v>28</v>
      </c>
      <c r="E15" s="57"/>
      <c r="F15" s="58"/>
      <c r="G15" s="47" t="s">
        <v>13</v>
      </c>
      <c r="H15" s="48" t="e">
        <f aca="true" t="shared" si="4" ref="H15:H18">B15*G15</f>
        <v>#VALUE!</v>
      </c>
    </row>
    <row r="16" spans="1:8" ht="15">
      <c r="A16" s="46">
        <v>3</v>
      </c>
      <c r="B16" s="87">
        <v>1</v>
      </c>
      <c r="C16" s="87" t="s">
        <v>19</v>
      </c>
      <c r="D16" s="89" t="s">
        <v>29</v>
      </c>
      <c r="E16" s="57"/>
      <c r="F16" s="58"/>
      <c r="G16" s="47" t="s">
        <v>13</v>
      </c>
      <c r="H16" s="48" t="e">
        <f t="shared" si="4"/>
        <v>#VALUE!</v>
      </c>
    </row>
    <row r="17" spans="1:8" ht="15">
      <c r="A17" s="46">
        <v>4</v>
      </c>
      <c r="B17" s="90">
        <v>1</v>
      </c>
      <c r="C17" s="91" t="s">
        <v>19</v>
      </c>
      <c r="D17" s="92" t="s">
        <v>30</v>
      </c>
      <c r="E17" s="57"/>
      <c r="F17" s="58"/>
      <c r="G17" s="47" t="s">
        <v>13</v>
      </c>
      <c r="H17" s="48" t="e">
        <f t="shared" si="4"/>
        <v>#VALUE!</v>
      </c>
    </row>
    <row r="18" spans="1:8" ht="15">
      <c r="A18" s="46">
        <v>5</v>
      </c>
      <c r="B18" s="90">
        <v>1</v>
      </c>
      <c r="C18" s="90" t="s">
        <v>31</v>
      </c>
      <c r="D18" s="93" t="s">
        <v>32</v>
      </c>
      <c r="E18" s="57"/>
      <c r="F18" s="58"/>
      <c r="G18" s="47" t="s">
        <v>13</v>
      </c>
      <c r="H18" s="48" t="e">
        <f t="shared" si="4"/>
        <v>#VALUE!</v>
      </c>
    </row>
    <row r="19" spans="1:8" s="9" customFormat="1" ht="16.5" thickBot="1">
      <c r="A19" s="61">
        <v>6</v>
      </c>
      <c r="B19" s="94">
        <v>5</v>
      </c>
      <c r="C19" s="95" t="s">
        <v>19</v>
      </c>
      <c r="D19" s="96" t="s">
        <v>33</v>
      </c>
      <c r="E19" s="59"/>
      <c r="F19" s="60"/>
      <c r="G19" s="62" t="s">
        <v>13</v>
      </c>
      <c r="H19" s="63" t="e">
        <f>B19*G19</f>
        <v>#VALUE!</v>
      </c>
    </row>
    <row r="20" spans="1:8" s="9" customFormat="1" ht="15" customHeight="1" thickBot="1">
      <c r="A20" s="41"/>
      <c r="B20" s="49"/>
      <c r="C20" s="42"/>
      <c r="D20" s="50" t="s">
        <v>23</v>
      </c>
      <c r="E20" s="76">
        <f>SUM(F14:F19)</f>
        <v>0</v>
      </c>
      <c r="F20" s="77"/>
      <c r="G20" s="77" t="e">
        <f>SUM(H14:H19)</f>
        <v>#VALUE!</v>
      </c>
      <c r="H20" s="80"/>
    </row>
    <row r="21" spans="1:8" s="9" customFormat="1" ht="15" customHeight="1">
      <c r="A21" s="11"/>
      <c r="B21" s="39"/>
      <c r="C21" s="12"/>
      <c r="D21" s="13"/>
      <c r="E21" s="14"/>
      <c r="F21" s="14"/>
      <c r="G21" s="14"/>
      <c r="H21" s="14"/>
    </row>
    <row r="22" spans="1:8" ht="19.5" thickBot="1">
      <c r="A22" s="11"/>
      <c r="B22" s="39"/>
      <c r="C22" s="12"/>
      <c r="D22" s="13"/>
      <c r="E22" s="14"/>
      <c r="F22" s="14"/>
      <c r="G22" s="14"/>
      <c r="H22" s="14"/>
    </row>
    <row r="23" spans="1:8" ht="65.1" customHeight="1" thickBot="1">
      <c r="A23" s="24" t="s">
        <v>14</v>
      </c>
      <c r="B23" s="37" t="s">
        <v>15</v>
      </c>
      <c r="C23" s="25" t="s">
        <v>16</v>
      </c>
      <c r="D23" s="51" t="s">
        <v>18</v>
      </c>
      <c r="E23" s="26" t="s">
        <v>5</v>
      </c>
      <c r="F23" s="26" t="s">
        <v>6</v>
      </c>
      <c r="G23" s="27" t="s">
        <v>3</v>
      </c>
      <c r="H23" s="28" t="s">
        <v>4</v>
      </c>
    </row>
    <row r="24" spans="1:8" ht="15">
      <c r="A24" s="19" t="s">
        <v>0</v>
      </c>
      <c r="B24" s="69">
        <v>50</v>
      </c>
      <c r="C24" s="54" t="s">
        <v>19</v>
      </c>
      <c r="D24" s="68" t="s">
        <v>39</v>
      </c>
      <c r="E24" s="71">
        <v>12.42</v>
      </c>
      <c r="F24" s="72">
        <f aca="true" t="shared" si="5" ref="F24:F25">SUM(E24*B24)</f>
        <v>621</v>
      </c>
      <c r="G24" s="16" t="s">
        <v>13</v>
      </c>
      <c r="H24" s="21" t="e">
        <f aca="true" t="shared" si="6" ref="H24:H25">B24*G24</f>
        <v>#VALUE!</v>
      </c>
    </row>
    <row r="25" spans="1:8" ht="15.75" thickBot="1">
      <c r="A25" s="22" t="s">
        <v>1</v>
      </c>
      <c r="B25" s="70">
        <v>50</v>
      </c>
      <c r="C25" s="54" t="s">
        <v>19</v>
      </c>
      <c r="D25" s="67" t="s">
        <v>40</v>
      </c>
      <c r="E25" s="71">
        <v>30.43</v>
      </c>
      <c r="F25" s="73">
        <f t="shared" si="5"/>
        <v>1521.5</v>
      </c>
      <c r="G25" s="2" t="s">
        <v>13</v>
      </c>
      <c r="H25" s="23" t="e">
        <f t="shared" si="6"/>
        <v>#VALUE!</v>
      </c>
    </row>
    <row r="26" spans="1:8" ht="19.5" thickBot="1">
      <c r="A26" s="33"/>
      <c r="B26" s="38"/>
      <c r="C26" s="34"/>
      <c r="D26" s="50" t="s">
        <v>20</v>
      </c>
      <c r="E26" s="76">
        <f>SUM(F24:F25)</f>
        <v>2142.5</v>
      </c>
      <c r="F26" s="77"/>
      <c r="G26" s="78" t="e">
        <f>SUM(H24:H25)</f>
        <v>#VALUE!</v>
      </c>
      <c r="H26" s="79"/>
    </row>
    <row r="27" spans="1:8" ht="19.5" thickBot="1">
      <c r="A27" s="33"/>
      <c r="B27" s="38"/>
      <c r="C27" s="34"/>
      <c r="D27" s="35" t="s">
        <v>7</v>
      </c>
      <c r="E27" s="76"/>
      <c r="F27" s="77"/>
      <c r="G27" s="77" t="e">
        <f>G11+G20+G26</f>
        <v>#VALUE!</v>
      </c>
      <c r="H27" s="80"/>
    </row>
    <row r="28" spans="1:8" ht="18.75">
      <c r="A28" s="29"/>
      <c r="B28" s="40"/>
      <c r="C28" s="30"/>
      <c r="D28" s="31"/>
      <c r="E28" s="32"/>
      <c r="F28" s="32"/>
      <c r="G28" s="32"/>
      <c r="H28" s="32"/>
    </row>
    <row r="29" spans="1:8" ht="15">
      <c r="A29" s="84" t="s">
        <v>17</v>
      </c>
      <c r="B29" s="84"/>
      <c r="C29" s="84"/>
      <c r="D29" s="84"/>
      <c r="E29" s="84"/>
      <c r="F29" s="84"/>
      <c r="G29" s="84"/>
      <c r="H29" s="84"/>
    </row>
    <row r="30" ht="15">
      <c r="A30" s="5"/>
    </row>
    <row r="31" spans="1:7" ht="15">
      <c r="A31" s="7" t="s">
        <v>2</v>
      </c>
      <c r="B31" s="83" t="s">
        <v>10</v>
      </c>
      <c r="C31" s="83"/>
      <c r="D31" s="83"/>
      <c r="G31" s="8" t="s">
        <v>9</v>
      </c>
    </row>
    <row r="38" spans="4:8" ht="15">
      <c r="D38" s="82" t="s">
        <v>8</v>
      </c>
      <c r="E38" s="82"/>
      <c r="F38" s="82"/>
      <c r="G38" s="82"/>
      <c r="H38" s="82"/>
    </row>
    <row r="39" spans="4:8" ht="15">
      <c r="D39" s="81" t="s">
        <v>11</v>
      </c>
      <c r="E39" s="81"/>
      <c r="F39" s="81"/>
      <c r="G39" s="81"/>
      <c r="H39" s="81"/>
    </row>
    <row r="40" spans="4:8" ht="15">
      <c r="D40" s="81" t="s">
        <v>12</v>
      </c>
      <c r="E40" s="81"/>
      <c r="F40" s="81"/>
      <c r="G40" s="81"/>
      <c r="H40" s="81"/>
    </row>
    <row r="1041361" spans="1:8" ht="15">
      <c r="A1041361" s="1"/>
      <c r="C1041361" s="1"/>
      <c r="E1041361" s="1"/>
      <c r="F1041361" s="6">
        <f>SUM(F2:F1041360)</f>
        <v>2142.5</v>
      </c>
      <c r="G1041361" s="1"/>
      <c r="H1041361" s="1"/>
    </row>
  </sheetData>
  <sheetProtection selectLockedCells="1"/>
  <mergeCells count="15">
    <mergeCell ref="D40:H40"/>
    <mergeCell ref="D38:H38"/>
    <mergeCell ref="D39:H39"/>
    <mergeCell ref="E11:F11"/>
    <mergeCell ref="G11:H11"/>
    <mergeCell ref="E20:F20"/>
    <mergeCell ref="G20:H20"/>
    <mergeCell ref="B31:D31"/>
    <mergeCell ref="A29:H29"/>
    <mergeCell ref="A2:H2"/>
    <mergeCell ref="A3:H3"/>
    <mergeCell ref="E26:F26"/>
    <mergeCell ref="G26:H26"/>
    <mergeCell ref="E27:F27"/>
    <mergeCell ref="G27:H2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