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filterPrivacy="1" defaultThemeVersion="124226"/>
  <bookViews>
    <workbookView xWindow="0" yWindow="5540" windowWidth="28790" windowHeight="15470" activeTab="0"/>
  </bookViews>
  <sheets>
    <sheet name="elektro" sheetId="4" r:id="rId1"/>
  </sheets>
  <definedNames>
    <definedName name="_xlnm.Print_Area" localSheetId="0">'elektro'!$A$2:$I$66</definedName>
  </definedNames>
  <calcPr calcId="191029"/>
</workbook>
</file>

<file path=xl/sharedStrings.xml><?xml version="1.0" encoding="utf-8"?>
<sst xmlns="http://schemas.openxmlformats.org/spreadsheetml/2006/main" count="66" uniqueCount="38">
  <si>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</si>
  <si>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</si>
  <si>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</si>
  <si>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</si>
  <si>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</si>
  <si>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</si>
  <si>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</si>
  <si>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</si>
  <si>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</si>
  <si>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</si>
  <si>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</si>
  <si>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</si>
  <si>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</si>
  <si>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</si>
  <si>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</si>
  <si>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</si>
  <si>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</si>
  <si>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</si>
  <si>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</si>
  <si>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</si>
  <si>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>ks</t>
  </si>
  <si>
    <t xml:space="preserve">m </t>
  </si>
  <si>
    <t>kabel CYKY 3x1,5 Cu, PVC</t>
  </si>
  <si>
    <t>m</t>
  </si>
  <si>
    <t>kabel CYKY 3x2,5 Cu, PVC</t>
  </si>
  <si>
    <t>KOPOS Lišta LHD 40x20 vkládací, bílá, délka 2m</t>
  </si>
  <si>
    <t>Dodávka elektromateriálu pro FEI, převezme ing. Burdík Jaroslav, t.č. 602 716 006, místnost EB231,                      17.listopadu 15, 708 00 Ostrava - Poruba</t>
  </si>
  <si>
    <t xml:space="preserve">Předpokládaná hodnota </t>
  </si>
  <si>
    <t xml:space="preserve">LED zářivka T5 Glass 1149mm 16W 4000K, patice G5/T5 </t>
  </si>
  <si>
    <t>LED zářivka T5 Profi 1149mm 18W 4000K, patice G5/T5</t>
  </si>
  <si>
    <t>Kabel H05VV-F 3Gx1 černá (CYSY 3Cx1)</t>
  </si>
  <si>
    <t>KOPOS Lišta LHD 20x20 vkládací, bílá, délka 2m</t>
  </si>
  <si>
    <t>LED stropní svítidlo,  28 W, průměr cca 38 cm, jednoduché, 4000 K denní bílá, AVESTA LED/28W/230V</t>
  </si>
  <si>
    <t>balení</t>
  </si>
  <si>
    <t>hmoždinka zatloukací 6 x 40 mm, balení 100 ks</t>
  </si>
  <si>
    <t>stahovací pásky 4,5x280 mm (obecně 4 x 300 mm), bílé, balení 100 ks</t>
  </si>
  <si>
    <t>Proudový chránič 63/4/003 63A 30mA AC, 3 fázový</t>
  </si>
  <si>
    <t>Dodávka elektroinstalačního materiálu a zdrojů světla 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</si>
</sst>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64" fontId="21" fillId="25" borderId="17" xfId="0" applyNumberFormat="1" applyFont="1" applyFill="1" applyBorder="1" applyAlignment="1" applyProtection="1">
      <alignment horizontal="right" vertical="center"/>
      <protection locked="0"/>
    </xf>
    <xf numFmtId="164" fontId="21" fillId="0" borderId="18" xfId="0" applyNumberFormat="1" applyFont="1" applyBorder="1" applyAlignment="1" applyProtection="1">
      <alignment horizontal="right" vertical="center"/>
      <protection/>
    </xf>
    <xf numFmtId="164" fontId="21" fillId="25" borderId="19" xfId="0" applyNumberFormat="1" applyFont="1" applyFill="1" applyBorder="1" applyAlignment="1" applyProtection="1">
      <alignment horizontal="right" vertical="center"/>
      <protection locked="0"/>
    </xf>
    <xf numFmtId="164" fontId="21" fillId="0" borderId="20" xfId="0" applyNumberFormat="1" applyFont="1" applyBorder="1" applyAlignment="1" applyProtection="1">
      <alignment horizontal="right" vertical="center"/>
      <protection/>
    </xf>
    <xf numFmtId="0" fontId="29" fillId="24" borderId="13" xfId="22" applyFont="1" applyFill="1" applyBorder="1" applyAlignment="1">
      <alignment horizontal="center" vertical="center" wrapText="1"/>
      <protection/>
    </xf>
    <xf numFmtId="0" fontId="28" fillId="0" borderId="21" xfId="0" applyFont="1" applyBorder="1" applyAlignment="1">
      <alignment horizontal="center" vertical="center"/>
    </xf>
    <xf numFmtId="164" fontId="21" fillId="25" borderId="22" xfId="0" applyNumberFormat="1" applyFont="1" applyFill="1" applyBorder="1" applyAlignment="1" applyProtection="1">
      <alignment horizontal="right" vertical="center"/>
      <protection locked="0"/>
    </xf>
    <xf numFmtId="164" fontId="21" fillId="0" borderId="23" xfId="0" applyNumberFormat="1" applyFont="1" applyBorder="1" applyAlignment="1" applyProtection="1">
      <alignment horizontal="right" vertical="center"/>
      <protection/>
    </xf>
    <xf numFmtId="0" fontId="28" fillId="0" borderId="24" xfId="0" applyFont="1" applyBorder="1" applyAlignment="1">
      <alignment horizontal="center" vertical="center"/>
    </xf>
    <xf numFmtId="164" fontId="28" fillId="26" borderId="25" xfId="0" applyNumberFormat="1" applyFont="1" applyFill="1" applyBorder="1" applyAlignment="1">
      <alignment horizontal="right" vertical="center" wrapText="1"/>
    </xf>
    <xf numFmtId="0" fontId="0" fillId="0" borderId="25" xfId="22" applyFont="1" applyFill="1" applyBorder="1" applyAlignment="1">
      <alignment horizontal="center"/>
      <protection/>
    </xf>
    <xf numFmtId="0" fontId="0" fillId="0" borderId="25" xfId="22" applyFont="1" applyBorder="1" applyAlignment="1">
      <alignment horizontal="center"/>
      <protection/>
    </xf>
    <xf numFmtId="0" fontId="30" fillId="0" borderId="25" xfId="0" applyFont="1" applyBorder="1" applyAlignment="1">
      <alignment wrapText="1"/>
    </xf>
    <xf numFmtId="164" fontId="28" fillId="0" borderId="25" xfId="0" applyNumberFormat="1" applyFont="1" applyBorder="1" applyAlignment="1">
      <alignment horizontal="right" vertical="center" wrapText="1"/>
    </xf>
    <xf numFmtId="164" fontId="21" fillId="0" borderId="25" xfId="0" applyNumberFormat="1" applyFont="1" applyFill="1" applyBorder="1" applyAlignment="1" applyProtection="1">
      <alignment horizontal="right" vertical="center"/>
      <protection locked="0"/>
    </xf>
    <xf numFmtId="164" fontId="21" fillId="0" borderId="26" xfId="0" applyNumberFormat="1" applyFont="1" applyFill="1" applyBorder="1" applyAlignment="1" applyProtection="1">
      <alignment horizontal="right" vertical="center"/>
      <protection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7" xfId="0" applyNumberFormat="1" applyFont="1" applyFill="1" applyBorder="1" applyAlignment="1" applyProtection="1">
      <alignment horizontal="right" vertical="center"/>
      <protection/>
    </xf>
    <xf numFmtId="164" fontId="0" fillId="0" borderId="17" xfId="22" applyNumberFormat="1" applyFont="1" applyFill="1" applyBorder="1" applyAlignment="1">
      <alignment horizontal="right"/>
      <protection/>
    </xf>
    <xf numFmtId="164" fontId="0" fillId="0" borderId="19" xfId="22" applyNumberFormat="1" applyFont="1" applyFill="1" applyBorder="1" applyAlignment="1">
      <alignment horizontal="right"/>
      <protection/>
    </xf>
    <xf numFmtId="164" fontId="0" fillId="0" borderId="19" xfId="22" applyNumberFormat="1" applyFont="1" applyBorder="1" applyAlignment="1">
      <alignment horizontal="right"/>
      <protection/>
    </xf>
    <xf numFmtId="0" fontId="31" fillId="0" borderId="22" xfId="0" applyFont="1" applyBorder="1" applyAlignment="1">
      <alignment horizontal="center"/>
    </xf>
    <xf numFmtId="164" fontId="0" fillId="0" borderId="22" xfId="22" applyNumberFormat="1" applyFont="1" applyFill="1" applyBorder="1" applyAlignment="1">
      <alignment horizontal="right"/>
      <protection/>
    </xf>
    <xf numFmtId="0" fontId="31" fillId="0" borderId="17" xfId="0" applyFont="1" applyBorder="1" applyAlignment="1">
      <alignment horizontal="center"/>
    </xf>
    <xf numFmtId="0" fontId="31" fillId="0" borderId="17" xfId="0" applyFont="1" applyBorder="1"/>
    <xf numFmtId="0" fontId="31" fillId="0" borderId="19" xfId="0" applyFont="1" applyBorder="1" applyAlignment="1">
      <alignment horizontal="center"/>
    </xf>
    <xf numFmtId="0" fontId="31" fillId="0" borderId="19" xfId="0" applyFont="1" applyBorder="1"/>
    <xf numFmtId="0" fontId="32" fillId="0" borderId="19" xfId="0" applyFont="1" applyBorder="1" applyAlignment="1">
      <alignment horizontal="center"/>
    </xf>
    <xf numFmtId="0" fontId="31" fillId="27" borderId="19" xfId="0" applyFont="1" applyFill="1" applyBorder="1"/>
    <xf numFmtId="0" fontId="31" fillId="0" borderId="22" xfId="0" applyFont="1" applyBorder="1"/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1"/>
  <sheetViews>
    <sheetView tabSelected="1" zoomScale="80" zoomScaleNormal="80" workbookViewId="0" topLeftCell="A1">
      <selection activeCell="H21" sqref="H21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5.140625" style="5" customWidth="1"/>
    <col min="5" max="6" width="15.421875" style="5" customWidth="1"/>
    <col min="7" max="7" width="22.00390625" style="5" bestFit="1" customWidth="1"/>
    <col min="8" max="8" width="17.8515625" style="5" customWidth="1"/>
    <col min="9" max="9" width="15.140625" style="5" customWidth="1"/>
    <col min="10" max="16384" width="9.140625" style="5" customWidth="1"/>
  </cols>
  <sheetData>
    <row r="2" spans="1:9" s="2" customFormat="1" ht="18.5">
      <c r="A2" s="40" t="s">
        <v>14</v>
      </c>
      <c r="B2" s="40"/>
      <c r="C2" s="40"/>
      <c r="D2" s="40"/>
      <c r="E2" s="40"/>
      <c r="F2" s="40"/>
      <c r="G2" s="40"/>
      <c r="H2" s="40"/>
      <c r="I2" s="40"/>
    </row>
    <row r="3" spans="1:10" s="4" customFormat="1" ht="18.5">
      <c r="A3" s="41" t="s">
        <v>37</v>
      </c>
      <c r="B3" s="42"/>
      <c r="C3" s="42"/>
      <c r="D3" s="42"/>
      <c r="E3" s="42"/>
      <c r="F3" s="42"/>
      <c r="G3" s="42"/>
      <c r="H3" s="42"/>
      <c r="I3" s="42"/>
      <c r="J3" s="3"/>
    </row>
    <row r="4" spans="1:10" s="4" customFormat="1" ht="15.5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26" t="s">
        <v>26</v>
      </c>
      <c r="E7" s="18" t="s">
        <v>16</v>
      </c>
      <c r="F7" s="18" t="s">
        <v>17</v>
      </c>
      <c r="G7" s="18" t="s">
        <v>0</v>
      </c>
      <c r="H7" s="18" t="s">
        <v>1</v>
      </c>
      <c r="I7" s="19" t="s">
        <v>3</v>
      </c>
    </row>
    <row r="8" spans="1:9" s="1" customFormat="1" ht="15.5">
      <c r="A8" s="20">
        <v>1</v>
      </c>
      <c r="B8" s="51">
        <v>2</v>
      </c>
      <c r="C8" s="51" t="s">
        <v>20</v>
      </c>
      <c r="D8" s="52" t="s">
        <v>28</v>
      </c>
      <c r="E8" s="46">
        <v>400</v>
      </c>
      <c r="F8" s="46">
        <f aca="true" t="shared" si="0" ref="F8:F18">E8*B8</f>
        <v>800</v>
      </c>
      <c r="G8" s="22" t="s">
        <v>10</v>
      </c>
      <c r="H8" s="22" t="s">
        <v>10</v>
      </c>
      <c r="I8" s="23" t="e">
        <f aca="true" t="shared" si="1" ref="I8:I14">(G8+H8)*B8</f>
        <v>#VALUE!</v>
      </c>
    </row>
    <row r="9" spans="1:9" s="1" customFormat="1" ht="15.5">
      <c r="A9" s="21">
        <v>2</v>
      </c>
      <c r="B9" s="53">
        <v>2</v>
      </c>
      <c r="C9" s="53" t="s">
        <v>20</v>
      </c>
      <c r="D9" s="54" t="s">
        <v>29</v>
      </c>
      <c r="E9" s="47">
        <v>700</v>
      </c>
      <c r="F9" s="47">
        <f t="shared" si="0"/>
        <v>1400</v>
      </c>
      <c r="G9" s="24" t="s">
        <v>10</v>
      </c>
      <c r="H9" s="24" t="s">
        <v>10</v>
      </c>
      <c r="I9" s="25" t="e">
        <f aca="true" t="shared" si="2" ref="I9:I11">(G9+H9)*B9</f>
        <v>#VALUE!</v>
      </c>
    </row>
    <row r="10" spans="1:9" s="1" customFormat="1" ht="15.5">
      <c r="A10" s="21">
        <v>3</v>
      </c>
      <c r="B10" s="53">
        <v>100</v>
      </c>
      <c r="C10" s="55" t="s">
        <v>23</v>
      </c>
      <c r="D10" s="56" t="s">
        <v>30</v>
      </c>
      <c r="E10" s="48">
        <v>14</v>
      </c>
      <c r="F10" s="48">
        <f>E10*B10</f>
        <v>1400</v>
      </c>
      <c r="G10" s="24" t="s">
        <v>10</v>
      </c>
      <c r="H10" s="24" t="s">
        <v>10</v>
      </c>
      <c r="I10" s="25" t="e">
        <f t="shared" si="2"/>
        <v>#VALUE!</v>
      </c>
    </row>
    <row r="11" spans="1:9" s="1" customFormat="1" ht="15.5">
      <c r="A11" s="21">
        <v>4</v>
      </c>
      <c r="B11" s="53">
        <v>100</v>
      </c>
      <c r="C11" s="55" t="s">
        <v>21</v>
      </c>
      <c r="D11" s="56" t="s">
        <v>22</v>
      </c>
      <c r="E11" s="47">
        <v>16</v>
      </c>
      <c r="F11" s="47">
        <f t="shared" si="0"/>
        <v>1600</v>
      </c>
      <c r="G11" s="24" t="s">
        <v>10</v>
      </c>
      <c r="H11" s="24" t="s">
        <v>10</v>
      </c>
      <c r="I11" s="25" t="e">
        <f t="shared" si="2"/>
        <v>#VALUE!</v>
      </c>
    </row>
    <row r="12" spans="1:9" s="1" customFormat="1" ht="15.5">
      <c r="A12" s="21">
        <v>5</v>
      </c>
      <c r="B12" s="53">
        <v>100</v>
      </c>
      <c r="C12" s="55" t="s">
        <v>23</v>
      </c>
      <c r="D12" s="56" t="s">
        <v>24</v>
      </c>
      <c r="E12" s="47">
        <v>26</v>
      </c>
      <c r="F12" s="47">
        <f t="shared" si="0"/>
        <v>2600</v>
      </c>
      <c r="G12" s="24" t="s">
        <v>10</v>
      </c>
      <c r="H12" s="24" t="s">
        <v>10</v>
      </c>
      <c r="I12" s="25" t="e">
        <f t="shared" si="1"/>
        <v>#VALUE!</v>
      </c>
    </row>
    <row r="13" spans="1:9" s="1" customFormat="1" ht="15.5">
      <c r="A13" s="21">
        <v>6</v>
      </c>
      <c r="B13" s="53">
        <v>40</v>
      </c>
      <c r="C13" s="55" t="s">
        <v>23</v>
      </c>
      <c r="D13" s="54" t="s">
        <v>31</v>
      </c>
      <c r="E13" s="47">
        <v>25</v>
      </c>
      <c r="F13" s="47">
        <f t="shared" si="0"/>
        <v>1000</v>
      </c>
      <c r="G13" s="24" t="s">
        <v>10</v>
      </c>
      <c r="H13" s="24" t="s">
        <v>10</v>
      </c>
      <c r="I13" s="25" t="e">
        <f t="shared" si="1"/>
        <v>#VALUE!</v>
      </c>
    </row>
    <row r="14" spans="1:9" s="1" customFormat="1" ht="15.5">
      <c r="A14" s="21">
        <v>7</v>
      </c>
      <c r="B14" s="53">
        <v>10</v>
      </c>
      <c r="C14" s="55" t="s">
        <v>20</v>
      </c>
      <c r="D14" s="56" t="s">
        <v>32</v>
      </c>
      <c r="E14" s="47">
        <v>800</v>
      </c>
      <c r="F14" s="47">
        <f t="shared" si="0"/>
        <v>8000</v>
      </c>
      <c r="G14" s="24" t="s">
        <v>10</v>
      </c>
      <c r="H14" s="24" t="s">
        <v>10</v>
      </c>
      <c r="I14" s="25" t="e">
        <f t="shared" si="1"/>
        <v>#VALUE!</v>
      </c>
    </row>
    <row r="15" spans="1:9" s="1" customFormat="1" ht="15.5">
      <c r="A15" s="21">
        <v>8</v>
      </c>
      <c r="B15" s="53">
        <v>1</v>
      </c>
      <c r="C15" s="55" t="s">
        <v>33</v>
      </c>
      <c r="D15" s="56" t="s">
        <v>34</v>
      </c>
      <c r="E15" s="47">
        <v>100</v>
      </c>
      <c r="F15" s="47">
        <f aca="true" t="shared" si="3" ref="F15:F16">E15*B15</f>
        <v>100</v>
      </c>
      <c r="G15" s="24" t="s">
        <v>10</v>
      </c>
      <c r="H15" s="24" t="s">
        <v>10</v>
      </c>
      <c r="I15" s="25" t="e">
        <f aca="true" t="shared" si="4" ref="I15:I16">(G15+H15)*B15</f>
        <v>#VALUE!</v>
      </c>
    </row>
    <row r="16" spans="1:9" s="1" customFormat="1" ht="15.5">
      <c r="A16" s="21">
        <v>9</v>
      </c>
      <c r="B16" s="53">
        <v>1</v>
      </c>
      <c r="C16" s="55" t="s">
        <v>33</v>
      </c>
      <c r="D16" s="56" t="s">
        <v>35</v>
      </c>
      <c r="E16" s="47">
        <v>200</v>
      </c>
      <c r="F16" s="47">
        <f t="shared" si="3"/>
        <v>200</v>
      </c>
      <c r="G16" s="24" t="s">
        <v>10</v>
      </c>
      <c r="H16" s="24" t="s">
        <v>10</v>
      </c>
      <c r="I16" s="25" t="e">
        <f t="shared" si="4"/>
        <v>#VALUE!</v>
      </c>
    </row>
    <row r="17" spans="1:9" s="1" customFormat="1" ht="15.5">
      <c r="A17" s="21">
        <v>10</v>
      </c>
      <c r="B17" s="53">
        <v>2</v>
      </c>
      <c r="C17" s="55" t="s">
        <v>20</v>
      </c>
      <c r="D17" s="56" t="s">
        <v>36</v>
      </c>
      <c r="E17" s="47">
        <v>3500</v>
      </c>
      <c r="F17" s="47">
        <f t="shared" si="0"/>
        <v>7000</v>
      </c>
      <c r="G17" s="24" t="s">
        <v>10</v>
      </c>
      <c r="H17" s="24" t="s">
        <v>10</v>
      </c>
      <c r="I17" s="25" t="e">
        <f aca="true" t="shared" si="5" ref="I17:I18">(G17+H17)*B17</f>
        <v>#VALUE!</v>
      </c>
    </row>
    <row r="18" spans="1:9" s="1" customFormat="1" ht="16" thickBot="1">
      <c r="A18" s="27">
        <v>11</v>
      </c>
      <c r="B18" s="49">
        <v>100</v>
      </c>
      <c r="C18" s="49" t="s">
        <v>23</v>
      </c>
      <c r="D18" s="57" t="s">
        <v>25</v>
      </c>
      <c r="E18" s="50">
        <v>45</v>
      </c>
      <c r="F18" s="50">
        <f t="shared" si="0"/>
        <v>4500</v>
      </c>
      <c r="G18" s="28" t="s">
        <v>10</v>
      </c>
      <c r="H18" s="28" t="s">
        <v>10</v>
      </c>
      <c r="I18" s="29" t="e">
        <f t="shared" si="5"/>
        <v>#VALUE!</v>
      </c>
    </row>
    <row r="19" spans="1:9" s="1" customFormat="1" ht="15" thickBot="1">
      <c r="A19" s="30"/>
      <c r="B19" s="32"/>
      <c r="C19" s="33"/>
      <c r="D19" s="34" t="s">
        <v>27</v>
      </c>
      <c r="E19" s="35"/>
      <c r="F19" s="31">
        <f>SUM(F8:F18)</f>
        <v>28600</v>
      </c>
      <c r="G19" s="36"/>
      <c r="H19" s="36"/>
      <c r="I19" s="37"/>
    </row>
    <row r="20" spans="1:9" s="1" customFormat="1" ht="19" thickBot="1">
      <c r="A20" s="13"/>
      <c r="B20" s="14"/>
      <c r="C20" s="14"/>
      <c r="D20" s="15" t="s">
        <v>19</v>
      </c>
      <c r="E20" s="44"/>
      <c r="F20" s="45"/>
      <c r="G20" s="15"/>
      <c r="H20" s="44" t="e">
        <f>SUM(I8:I18)</f>
        <v>#VALUE!</v>
      </c>
      <c r="I20" s="45"/>
    </row>
    <row r="21" s="1" customFormat="1" ht="15">
      <c r="A21" s="11"/>
    </row>
    <row r="22" spans="1:16377" s="1" customFormat="1" ht="15">
      <c r="A22" s="6" t="s">
        <v>13</v>
      </c>
      <c r="B22" s="7"/>
      <c r="C22" s="6"/>
      <c r="D22" s="8"/>
      <c r="E22" s="9"/>
      <c r="F22" s="9"/>
      <c r="G22" s="9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8" t="s">
        <v>4</v>
      </c>
      <c r="B23" s="38" t="s">
        <v>8</v>
      </c>
      <c r="C23" s="38"/>
      <c r="D23" s="38"/>
      <c r="F23" s="10"/>
      <c r="G23" s="6" t="s">
        <v>2</v>
      </c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9" t="s">
        <v>12</v>
      </c>
      <c r="B24" s="7"/>
      <c r="C24" s="6"/>
      <c r="F24" s="9"/>
      <c r="H24" s="9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9"/>
      <c r="B25" s="7"/>
      <c r="C25" s="6"/>
      <c r="F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9"/>
      <c r="B26" s="7"/>
      <c r="C26" s="6"/>
      <c r="F26" s="9"/>
      <c r="H26" s="9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9"/>
      <c r="B27" s="7"/>
      <c r="C27" s="6"/>
      <c r="F27" s="9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9"/>
      <c r="B28" s="7"/>
      <c r="C28" s="6"/>
      <c r="F28" s="9"/>
      <c r="H28" s="9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7"/>
      <c r="B29" s="7"/>
      <c r="C29" s="6"/>
      <c r="D29" s="39" t="s">
        <v>7</v>
      </c>
      <c r="E29" s="39"/>
      <c r="F29" s="39"/>
      <c r="G29" s="39"/>
      <c r="H29" s="9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7"/>
      <c r="B30" s="7"/>
      <c r="C30" s="6"/>
      <c r="D30" s="38" t="s">
        <v>9</v>
      </c>
      <c r="E30" s="38"/>
      <c r="F30" s="38"/>
      <c r="G30" s="38"/>
      <c r="H30" s="9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6"/>
      <c r="D31" s="38" t="s">
        <v>11</v>
      </c>
      <c r="E31" s="38"/>
      <c r="F31" s="38"/>
      <c r="G31" s="38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11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11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11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>
      <c r="A49" s="11"/>
    </row>
    <row r="50" s="1" customFormat="1" ht="15">
      <c r="A50" s="11"/>
    </row>
    <row r="51" s="1" customFormat="1" ht="15">
      <c r="A51" s="11"/>
    </row>
    <row r="52" s="1" customFormat="1" ht="15">
      <c r="A52" s="11"/>
    </row>
    <row r="53" s="1" customFormat="1" ht="15">
      <c r="A53" s="11"/>
    </row>
    <row r="54" s="1" customFormat="1" ht="15">
      <c r="A54" s="11"/>
    </row>
    <row r="55" s="1" customFormat="1" ht="15">
      <c r="A55" s="11"/>
    </row>
    <row r="56" s="1" customFormat="1" ht="15">
      <c r="A56" s="11"/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</sheetData>
  <mergeCells count="9">
    <mergeCell ref="D31:G31"/>
    <mergeCell ref="D30:G30"/>
    <mergeCell ref="D29:G29"/>
    <mergeCell ref="A2:I2"/>
    <mergeCell ref="A3:I3"/>
    <mergeCell ref="A4:I4"/>
    <mergeCell ref="B23:D23"/>
    <mergeCell ref="E20:F20"/>
    <mergeCell ref="H20:I2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6F47B0-558D-4D1E-858E-52CDBB0D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0637AA-83FE-4A6E-9333-402A2764B3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54F0F-0857-4EEE-A6CB-F11BD3F4715C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2022-09-27T10:19:54Z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