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1480" yWindow="1480" windowWidth="28790" windowHeight="15460" activeTab="0"/>
  </bookViews>
  <sheets>
    <sheet name="instalatersky" sheetId="2" r:id="rId1"/>
  </sheets>
  <definedNames>
    <definedName name="_xlnm.Print_Area" localSheetId="0">'instalatersky'!$A$2:$H$52</definedName>
  </definedNames>
  <calcPr calcId="191029"/>
</workbook>
</file>

<file path=xl/sharedStrings.xml><?xml version="1.0" encoding="utf-8"?>
<sst xmlns="http://schemas.openxmlformats.org/spreadsheetml/2006/main" count="121" uniqueCount="63">
  <si>
    <t>1.</t>
  </si>
  <si>
    <t>2.</t>
  </si>
  <si>
    <t>3.</t>
  </si>
  <si>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</si>
  <si>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</si>
  <si>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</si>
  <si>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</si>
  <si>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</si>
  <si>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</si>
  <si>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</si>
  <si>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</si>
  <si>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</si>
  <si>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</si>
  <si>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</si>
  <si>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</si>
  <si>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</si>
  <si>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</si>
  <si>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</si>
  <si>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</si>
  <si>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Dodávka pro Ubytovací služby a Stravovací služby, převezme Stupková Jaroslava tel. 596996441, sklad údržby - místnost č. A1/16, Studentská 1770/1, Ostrava - Poruba, 700 32</t>
  </si>
  <si>
    <t>ks</t>
  </si>
  <si>
    <t>Mezisoučet za Ubytovací služby a Stravovací služby:</t>
  </si>
  <si>
    <t>Příloha č. 1 - Specifikace předmětu koupě / veřejné zakázky</t>
  </si>
  <si>
    <t>Dodávka do skladu energetiky, převezme Uramová Milena, t.č. 597 321 217, místnost B 109 (Sklad elektro), 17.listopadu 15, Ostrava - Poruba</t>
  </si>
  <si>
    <t>Mezisoučet za sklad energetiky:</t>
  </si>
  <si>
    <t>Mezisoučet za sklad údržby:</t>
  </si>
  <si>
    <t>Dodávka do skladu údržby 976, místnost D009, na ulici 17. listopadu 15, Ostrava-Poruba, převezme Renáta Polanská, telefon +420597323344</t>
  </si>
  <si>
    <t>4.</t>
  </si>
  <si>
    <t>5.</t>
  </si>
  <si>
    <t>6.</t>
  </si>
  <si>
    <t>7.</t>
  </si>
  <si>
    <t>8.</t>
  </si>
  <si>
    <t>9.</t>
  </si>
  <si>
    <t>Dodávka instalatérského materiálu 8/2022</t>
  </si>
  <si>
    <t xml:space="preserve">Ventil přímý Siemens VVF 53.20-6,3 DN 20 </t>
  </si>
  <si>
    <t xml:space="preserve">ks </t>
  </si>
  <si>
    <t>DN 20 mezipřírubové grafitové těsnění</t>
  </si>
  <si>
    <t>koleno 22/90°/č.2 - lisovací</t>
  </si>
  <si>
    <t>přechod 1‘‘/22 (závit vnitřní) - lisovací</t>
  </si>
  <si>
    <t>Ventil rohový s filtrem 3/8"x1/2"  Ferro</t>
  </si>
  <si>
    <t>m</t>
  </si>
  <si>
    <t>Trubka PPR 20/20x2,8PN16 s modrým pruhem</t>
  </si>
  <si>
    <t>Příchytky 20</t>
  </si>
  <si>
    <t>Kolena HT 50/87</t>
  </si>
  <si>
    <t>Koleno HT 40/87</t>
  </si>
  <si>
    <t>Šrouby WC nerez</t>
  </si>
  <si>
    <t>Třmen gebo 2 1/2"</t>
  </si>
  <si>
    <t>Trubka Ht 40/500</t>
  </si>
  <si>
    <t>10.</t>
  </si>
  <si>
    <t>11.</t>
  </si>
  <si>
    <t>12.</t>
  </si>
  <si>
    <t>Dřezový sifon MYJAVA T 705, DN50/40 vč. gumové redukce č. výrobku 620980 s nerezovou mřížkou</t>
  </si>
  <si>
    <t>Kryt splachovače ALCAPLAST barva bílá, typ: M 70</t>
  </si>
  <si>
    <t>Sifon flexi 6/4-50</t>
  </si>
  <si>
    <t>Náhradní díl- odtoková nerezová mřížka 60/40,5</t>
  </si>
  <si>
    <t>Náhradní díl- odtoková nerezová mřížka 70/50</t>
  </si>
  <si>
    <t>Páska PVC instalační ANTICOR 422-0,15mm x 38mm x 33m ke spojování a utěsňování kovových a umělohmotných potrubí, samolepící a voděodolná, barva šedá</t>
  </si>
  <si>
    <t>Kloubový držák sprchy konický, ABS chrom GU 009906</t>
  </si>
  <si>
    <t>Sprchová růžice chrom</t>
  </si>
  <si>
    <t>Sprchová hadice dvouzámková nerezová 150-170mm, 1/2 GEOS</t>
  </si>
  <si>
    <t>Těsnění O kroužek 18x14</t>
  </si>
  <si>
    <t xml:space="preserve">Baterie stojánková NOVASERVIS TITÁNIA IRIS  páková, krátká pípa, Typ:92096.0 </t>
  </si>
  <si>
    <t xml:space="preserve">Baterie stojánková NOVASERVIS TITÁNIA IRIS  páková, dlouhá pípa, Typ:92091.0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</si>
</sst>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165" fontId="2" fillId="0" borderId="1" xfId="0" applyNumberFormat="1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2" xfId="0" applyNumberFormat="1" applyFont="1" applyBorder="1" applyAlignment="1" applyProtection="1">
      <alignment horizontal="center" vertical="top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5" fontId="2" fillId="3" borderId="1" xfId="0" applyNumberFormat="1" applyFont="1" applyFill="1" applyBorder="1" applyAlignment="1" applyProtection="1">
      <alignment vertical="center" wrapText="1"/>
      <protection locked="0"/>
    </xf>
    <xf numFmtId="2" fontId="2" fillId="0" borderId="3" xfId="0" applyNumberFormat="1" applyFont="1" applyFill="1" applyBorder="1" applyAlignment="1" applyProtection="1">
      <alignment horizontal="right" vertical="center"/>
      <protection/>
    </xf>
    <xf numFmtId="165" fontId="2" fillId="3" borderId="2" xfId="0" applyNumberFormat="1" applyFont="1" applyFill="1" applyBorder="1" applyAlignment="1" applyProtection="1">
      <alignment vertical="center" wrapText="1"/>
      <protection locked="0"/>
    </xf>
    <xf numFmtId="164" fontId="0" fillId="0" borderId="4" xfId="0" applyNumberFormat="1" applyFont="1" applyBorder="1" applyAlignment="1">
      <alignment horizontal="right" vertical="center"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164" fontId="0" fillId="0" borderId="6" xfId="0" applyNumberFormat="1" applyFont="1" applyBorder="1" applyAlignment="1">
      <alignment horizontal="right" vertical="center"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 applyProtection="1">
      <alignment horizontal="center" vertical="center" wrapText="1"/>
      <protection/>
    </xf>
    <xf numFmtId="164" fontId="8" fillId="4" borderId="8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 applyProtection="1">
      <alignment horizontal="center" vertical="center" wrapText="1"/>
      <protection/>
    </xf>
    <xf numFmtId="164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4" borderId="8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1" fontId="13" fillId="0" borderId="3" xfId="0" applyNumberFormat="1" applyFont="1" applyFill="1" applyBorder="1" applyAlignment="1" applyProtection="1">
      <alignment horizontal="right" vertical="center"/>
      <protection/>
    </xf>
    <xf numFmtId="164" fontId="13" fillId="2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Font="1" applyBorder="1" applyAlignment="1">
      <alignment horizontal="right" vertical="center"/>
    </xf>
    <xf numFmtId="1" fontId="13" fillId="0" borderId="5" xfId="0" applyNumberFormat="1" applyFont="1" applyFill="1" applyBorder="1" applyAlignment="1" applyProtection="1">
      <alignment horizontal="right" vertical="center"/>
      <protection/>
    </xf>
    <xf numFmtId="164" fontId="13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6" xfId="0" applyNumberFormat="1" applyFont="1" applyBorder="1" applyAlignment="1">
      <alignment horizontal="right" vertical="center"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right" vertical="center"/>
      <protection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64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" xfId="0" applyNumberFormat="1" applyFont="1" applyBorder="1" applyAlignment="1" applyProtection="1">
      <alignment horizontal="right" vertical="top"/>
      <protection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Border="1" applyAlignment="1" applyProtection="1">
      <alignment horizontal="right" vertical="top"/>
      <protection/>
    </xf>
    <xf numFmtId="164" fontId="13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4" xfId="0" applyNumberFormat="1" applyFont="1" applyBorder="1" applyAlignment="1" applyProtection="1">
      <alignment horizontal="right" vertical="top"/>
      <protection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9" xfId="0" applyNumberFormat="1" applyFont="1" applyFill="1" applyBorder="1" applyAlignment="1" applyProtection="1">
      <alignment horizontal="right" vertical="center"/>
      <protection/>
    </xf>
    <xf numFmtId="164" fontId="6" fillId="0" borderId="13" xfId="0" applyNumberFormat="1" applyFont="1" applyFill="1" applyBorder="1" applyAlignment="1" applyProtection="1">
      <alignment horizontal="right" vertical="center"/>
      <protection/>
    </xf>
    <xf numFmtId="164" fontId="6" fillId="0" borderId="9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/>
    </xf>
    <xf numFmtId="0" fontId="15" fillId="0" borderId="2" xfId="25" applyFont="1" applyBorder="1" applyAlignment="1">
      <alignment/>
    </xf>
    <xf numFmtId="0" fontId="0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1" fontId="13" fillId="0" borderId="15" xfId="0" applyNumberFormat="1" applyFont="1" applyFill="1" applyBorder="1" applyAlignment="1" applyProtection="1">
      <alignment horizontal="right" vertical="center"/>
      <protection/>
    </xf>
    <xf numFmtId="164" fontId="13" fillId="2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16" xfId="0" applyNumberFormat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13" fillId="0" borderId="1" xfId="0" applyNumberFormat="1" applyFont="1" applyBorder="1"/>
    <xf numFmtId="164" fontId="2" fillId="0" borderId="2" xfId="0" applyNumberFormat="1" applyFont="1" applyBorder="1"/>
    <xf numFmtId="164" fontId="2" fillId="0" borderId="1" xfId="0" applyNumberFormat="1" applyFont="1" applyBorder="1"/>
    <xf numFmtId="164" fontId="0" fillId="0" borderId="1" xfId="0" applyNumberFormat="1" applyFont="1" applyBorder="1"/>
    <xf numFmtId="164" fontId="0" fillId="0" borderId="1" xfId="0" applyNumberFormat="1" applyFont="1" applyBorder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  <cellStyle name="Normální 5" xfId="24"/>
    <cellStyle name="Hypertextový odkaz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ola.cz/ventil-primy-siemens-vvf-53-20-6-3-dn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72"/>
  <sheetViews>
    <sheetView tabSelected="1" zoomScale="70" zoomScaleNormal="70" workbookViewId="0" topLeftCell="A1">
      <selection activeCell="J12" sqref="J12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2.140625" style="1" customWidth="1"/>
    <col min="5" max="5" width="16.8515625" style="6" customWidth="1"/>
    <col min="6" max="6" width="15.140625" style="6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71" t="s">
        <v>22</v>
      </c>
      <c r="B2" s="71"/>
      <c r="C2" s="71"/>
      <c r="D2" s="71"/>
      <c r="E2" s="71"/>
      <c r="F2" s="71"/>
      <c r="G2" s="71"/>
      <c r="H2" s="71"/>
    </row>
    <row r="3" spans="1:8" s="3" customFormat="1" ht="18.5">
      <c r="A3" s="72" t="s">
        <v>33</v>
      </c>
      <c r="B3" s="71"/>
      <c r="C3" s="71"/>
      <c r="D3" s="71"/>
      <c r="E3" s="71"/>
      <c r="F3" s="71"/>
      <c r="G3" s="71"/>
      <c r="H3" s="71"/>
    </row>
    <row r="4" spans="1:8" s="3" customFormat="1" ht="19" thickBot="1">
      <c r="A4" s="17"/>
      <c r="B4" s="36"/>
      <c r="C4" s="17"/>
      <c r="D4" s="17"/>
      <c r="E4" s="17"/>
      <c r="F4" s="17"/>
      <c r="G4" s="17"/>
      <c r="H4" s="17"/>
    </row>
    <row r="5" spans="1:8" s="9" customFormat="1" ht="60" customHeight="1" thickBot="1">
      <c r="A5" s="24" t="s">
        <v>15</v>
      </c>
      <c r="B5" s="37" t="s">
        <v>16</v>
      </c>
      <c r="C5" s="25" t="s">
        <v>17</v>
      </c>
      <c r="D5" s="52" t="s">
        <v>26</v>
      </c>
      <c r="E5" s="26" t="s">
        <v>6</v>
      </c>
      <c r="F5" s="26" t="s">
        <v>7</v>
      </c>
      <c r="G5" s="27" t="s">
        <v>4</v>
      </c>
      <c r="H5" s="28" t="s">
        <v>5</v>
      </c>
    </row>
    <row r="6" spans="1:8" s="9" customFormat="1" ht="15" customHeight="1">
      <c r="A6" s="43">
        <v>1</v>
      </c>
      <c r="B6" s="83">
        <v>20</v>
      </c>
      <c r="C6" s="83" t="s">
        <v>20</v>
      </c>
      <c r="D6" s="84" t="s">
        <v>39</v>
      </c>
      <c r="E6" s="20"/>
      <c r="F6" s="15"/>
      <c r="G6" s="16" t="s">
        <v>14</v>
      </c>
      <c r="H6" s="21" t="e">
        <f aca="true" t="shared" si="0" ref="H6">B6*G6</f>
        <v>#VALUE!</v>
      </c>
    </row>
    <row r="7" spans="1:8" s="9" customFormat="1" ht="15.5">
      <c r="A7" s="46">
        <v>2</v>
      </c>
      <c r="B7" s="83">
        <v>40</v>
      </c>
      <c r="C7" s="83" t="s">
        <v>40</v>
      </c>
      <c r="D7" s="85" t="s">
        <v>41</v>
      </c>
      <c r="E7" s="18"/>
      <c r="F7" s="10"/>
      <c r="G7" s="2" t="s">
        <v>14</v>
      </c>
      <c r="H7" s="23" t="e">
        <f aca="true" t="shared" si="1" ref="H7:H12">B7*G7</f>
        <v>#VALUE!</v>
      </c>
    </row>
    <row r="8" spans="1:8" s="9" customFormat="1" ht="15" customHeight="1">
      <c r="A8" s="46">
        <v>3</v>
      </c>
      <c r="B8" s="83">
        <v>50</v>
      </c>
      <c r="C8" s="83" t="s">
        <v>20</v>
      </c>
      <c r="D8" s="85" t="s">
        <v>42</v>
      </c>
      <c r="E8" s="18"/>
      <c r="F8" s="10"/>
      <c r="G8" s="2" t="s">
        <v>14</v>
      </c>
      <c r="H8" s="23" t="e">
        <f t="shared" si="1"/>
        <v>#VALUE!</v>
      </c>
    </row>
    <row r="9" spans="1:8" s="9" customFormat="1" ht="15" customHeight="1">
      <c r="A9" s="46">
        <v>4</v>
      </c>
      <c r="B9" s="83">
        <v>10</v>
      </c>
      <c r="C9" s="83" t="s">
        <v>20</v>
      </c>
      <c r="D9" s="85" t="s">
        <v>43</v>
      </c>
      <c r="E9" s="18"/>
      <c r="F9" s="10"/>
      <c r="G9" s="2" t="s">
        <v>14</v>
      </c>
      <c r="H9" s="23" t="e">
        <f aca="true" t="shared" si="2" ref="H9:H11">B9*G9</f>
        <v>#VALUE!</v>
      </c>
    </row>
    <row r="10" spans="1:8" s="9" customFormat="1" ht="15.5">
      <c r="A10" s="46">
        <v>5</v>
      </c>
      <c r="B10" s="83">
        <v>10</v>
      </c>
      <c r="C10" s="83" t="s">
        <v>20</v>
      </c>
      <c r="D10" s="85" t="s">
        <v>44</v>
      </c>
      <c r="E10" s="18"/>
      <c r="F10" s="10"/>
      <c r="G10" s="2" t="s">
        <v>14</v>
      </c>
      <c r="H10" s="23" t="e">
        <f t="shared" si="2"/>
        <v>#VALUE!</v>
      </c>
    </row>
    <row r="11" spans="1:8" s="9" customFormat="1" ht="15" customHeight="1">
      <c r="A11" s="46">
        <v>6</v>
      </c>
      <c r="B11" s="83">
        <v>10</v>
      </c>
      <c r="C11" s="83" t="s">
        <v>20</v>
      </c>
      <c r="D11" s="85" t="s">
        <v>45</v>
      </c>
      <c r="E11" s="18"/>
      <c r="F11" s="10"/>
      <c r="G11" s="2" t="s">
        <v>14</v>
      </c>
      <c r="H11" s="23" t="e">
        <f t="shared" si="2"/>
        <v>#VALUE!</v>
      </c>
    </row>
    <row r="12" spans="1:8" s="9" customFormat="1" ht="15" customHeight="1">
      <c r="A12" s="46">
        <v>7</v>
      </c>
      <c r="B12" s="83">
        <v>2</v>
      </c>
      <c r="C12" s="83" t="s">
        <v>20</v>
      </c>
      <c r="D12" s="85" t="s">
        <v>46</v>
      </c>
      <c r="E12" s="18"/>
      <c r="F12" s="10"/>
      <c r="G12" s="2" t="s">
        <v>14</v>
      </c>
      <c r="H12" s="23" t="e">
        <f t="shared" si="1"/>
        <v>#VALUE!</v>
      </c>
    </row>
    <row r="13" spans="1:8" s="9" customFormat="1" ht="16" thickBot="1">
      <c r="A13" s="46">
        <v>8</v>
      </c>
      <c r="B13" s="83">
        <v>6</v>
      </c>
      <c r="C13" s="83" t="s">
        <v>20</v>
      </c>
      <c r="D13" s="85" t="s">
        <v>47</v>
      </c>
      <c r="E13" s="18"/>
      <c r="F13" s="10"/>
      <c r="G13" s="2" t="s">
        <v>14</v>
      </c>
      <c r="H13" s="23" t="e">
        <f aca="true" t="shared" si="3" ref="H13">B13*G13</f>
        <v>#VALUE!</v>
      </c>
    </row>
    <row r="14" spans="1:8" ht="19" thickBot="1">
      <c r="A14" s="41"/>
      <c r="B14" s="38"/>
      <c r="C14" s="42"/>
      <c r="D14" s="53" t="s">
        <v>25</v>
      </c>
      <c r="E14" s="64">
        <f>SUM(F6:F13)</f>
        <v>0</v>
      </c>
      <c r="F14" s="64"/>
      <c r="G14" s="65" t="e">
        <f>SUM(H6:H13)</f>
        <v>#VALUE!</v>
      </c>
      <c r="H14" s="66"/>
    </row>
    <row r="15" spans="1:8" ht="19" thickBot="1">
      <c r="A15" s="11"/>
      <c r="B15" s="39"/>
      <c r="C15" s="12"/>
      <c r="D15" s="13"/>
      <c r="E15" s="14"/>
      <c r="F15" s="14"/>
      <c r="G15" s="14"/>
      <c r="H15" s="14"/>
    </row>
    <row r="16" spans="1:8" ht="49.5" customHeight="1" thickBot="1">
      <c r="A16" s="24" t="s">
        <v>15</v>
      </c>
      <c r="B16" s="37" t="s">
        <v>16</v>
      </c>
      <c r="C16" s="25" t="s">
        <v>17</v>
      </c>
      <c r="D16" s="51" t="s">
        <v>23</v>
      </c>
      <c r="E16" s="26" t="s">
        <v>6</v>
      </c>
      <c r="F16" s="26" t="s">
        <v>7</v>
      </c>
      <c r="G16" s="27" t="s">
        <v>4</v>
      </c>
      <c r="H16" s="28" t="s">
        <v>5</v>
      </c>
    </row>
    <row r="17" spans="1:8" ht="15">
      <c r="A17" s="43">
        <v>1</v>
      </c>
      <c r="B17" s="73">
        <v>1</v>
      </c>
      <c r="C17" s="73" t="s">
        <v>20</v>
      </c>
      <c r="D17" s="74" t="s">
        <v>34</v>
      </c>
      <c r="E17" s="56"/>
      <c r="F17" s="57"/>
      <c r="G17" s="44" t="s">
        <v>14</v>
      </c>
      <c r="H17" s="45" t="e">
        <f aca="true" t="shared" si="4" ref="H17">B17*G17</f>
        <v>#VALUE!</v>
      </c>
    </row>
    <row r="18" spans="1:8" s="9" customFormat="1" ht="15.5">
      <c r="A18" s="46">
        <v>2</v>
      </c>
      <c r="B18" s="75">
        <v>4</v>
      </c>
      <c r="C18" s="75" t="s">
        <v>35</v>
      </c>
      <c r="D18" s="76" t="s">
        <v>36</v>
      </c>
      <c r="E18" s="58"/>
      <c r="F18" s="59"/>
      <c r="G18" s="47" t="s">
        <v>14</v>
      </c>
      <c r="H18" s="48" t="e">
        <f>B18*G18</f>
        <v>#VALUE!</v>
      </c>
    </row>
    <row r="19" spans="1:8" s="9" customFormat="1" ht="15.5">
      <c r="A19" s="46">
        <v>3</v>
      </c>
      <c r="B19" s="75">
        <v>4</v>
      </c>
      <c r="C19" s="75" t="s">
        <v>20</v>
      </c>
      <c r="D19" s="77" t="s">
        <v>37</v>
      </c>
      <c r="E19" s="58"/>
      <c r="F19" s="59"/>
      <c r="G19" s="47" t="s">
        <v>14</v>
      </c>
      <c r="H19" s="48" t="e">
        <f>B19*G19</f>
        <v>#VALUE!</v>
      </c>
    </row>
    <row r="20" spans="1:8" s="9" customFormat="1" ht="15" customHeight="1" thickBot="1">
      <c r="A20" s="80">
        <v>4</v>
      </c>
      <c r="B20" s="78">
        <v>4</v>
      </c>
      <c r="C20" s="78" t="s">
        <v>20</v>
      </c>
      <c r="D20" s="79" t="s">
        <v>38</v>
      </c>
      <c r="E20" s="60"/>
      <c r="F20" s="61"/>
      <c r="G20" s="81" t="s">
        <v>14</v>
      </c>
      <c r="H20" s="82" t="e">
        <f>B20*G20</f>
        <v>#VALUE!</v>
      </c>
    </row>
    <row r="21" spans="1:8" s="9" customFormat="1" ht="15" customHeight="1" thickBot="1">
      <c r="A21" s="41"/>
      <c r="B21" s="49"/>
      <c r="C21" s="42"/>
      <c r="D21" s="50" t="s">
        <v>24</v>
      </c>
      <c r="E21" s="67">
        <f>SUM(F17:F20)</f>
        <v>0</v>
      </c>
      <c r="F21" s="64"/>
      <c r="G21" s="64" t="e">
        <f>SUM(H17:H20)</f>
        <v>#VALUE!</v>
      </c>
      <c r="H21" s="68"/>
    </row>
    <row r="22" spans="1:8" s="9" customFormat="1" ht="15" customHeight="1">
      <c r="A22" s="11"/>
      <c r="B22" s="39"/>
      <c r="C22" s="12"/>
      <c r="D22" s="13"/>
      <c r="E22" s="14"/>
      <c r="F22" s="14"/>
      <c r="G22" s="14"/>
      <c r="H22" s="14"/>
    </row>
    <row r="23" spans="1:8" ht="19" thickBot="1">
      <c r="A23" s="11"/>
      <c r="B23" s="39"/>
      <c r="C23" s="12"/>
      <c r="D23" s="13"/>
      <c r="E23" s="14"/>
      <c r="F23" s="14"/>
      <c r="G23" s="14"/>
      <c r="H23" s="14"/>
    </row>
    <row r="24" spans="1:8" ht="65" customHeight="1" thickBot="1">
      <c r="A24" s="24" t="s">
        <v>15</v>
      </c>
      <c r="B24" s="37" t="s">
        <v>16</v>
      </c>
      <c r="C24" s="25" t="s">
        <v>17</v>
      </c>
      <c r="D24" s="51" t="s">
        <v>19</v>
      </c>
      <c r="E24" s="26" t="s">
        <v>6</v>
      </c>
      <c r="F24" s="26" t="s">
        <v>7</v>
      </c>
      <c r="G24" s="27" t="s">
        <v>4</v>
      </c>
      <c r="H24" s="28" t="s">
        <v>5</v>
      </c>
    </row>
    <row r="25" spans="1:8" ht="15">
      <c r="A25" s="19" t="s">
        <v>0</v>
      </c>
      <c r="B25" s="88">
        <v>10</v>
      </c>
      <c r="C25" s="54" t="s">
        <v>20</v>
      </c>
      <c r="D25" s="87" t="s">
        <v>51</v>
      </c>
      <c r="E25" s="90">
        <v>116.36</v>
      </c>
      <c r="F25" s="91">
        <f>SUM(E25*B25)</f>
        <v>1163.6</v>
      </c>
      <c r="G25" s="16" t="s">
        <v>14</v>
      </c>
      <c r="H25" s="21" t="e">
        <f>B25*G25</f>
        <v>#VALUE!</v>
      </c>
    </row>
    <row r="26" spans="1:8" ht="15">
      <c r="A26" s="22" t="s">
        <v>1</v>
      </c>
      <c r="B26" s="89">
        <v>10</v>
      </c>
      <c r="C26" s="54" t="s">
        <v>20</v>
      </c>
      <c r="D26" s="86" t="s">
        <v>52</v>
      </c>
      <c r="E26" s="90">
        <v>563</v>
      </c>
      <c r="F26" s="92">
        <f>SUM(E26*B26)</f>
        <v>5630</v>
      </c>
      <c r="G26" s="2" t="s">
        <v>14</v>
      </c>
      <c r="H26" s="23" t="e">
        <f>B26*G26</f>
        <v>#VALUE!</v>
      </c>
    </row>
    <row r="27" spans="1:8" ht="15">
      <c r="A27" s="22" t="s">
        <v>2</v>
      </c>
      <c r="B27" s="89">
        <v>2</v>
      </c>
      <c r="C27" s="54" t="s">
        <v>20</v>
      </c>
      <c r="D27" s="86" t="s">
        <v>53</v>
      </c>
      <c r="E27" s="93">
        <v>21.72</v>
      </c>
      <c r="F27" s="92">
        <f>SUM(E27*B27)</f>
        <v>43.44</v>
      </c>
      <c r="G27" s="2" t="s">
        <v>14</v>
      </c>
      <c r="H27" s="23" t="e">
        <f>B27*G27</f>
        <v>#VALUE!</v>
      </c>
    </row>
    <row r="28" spans="1:8" ht="15">
      <c r="A28" s="22" t="s">
        <v>27</v>
      </c>
      <c r="B28" s="89">
        <v>20</v>
      </c>
      <c r="C28" s="54" t="s">
        <v>20</v>
      </c>
      <c r="D28" s="86" t="s">
        <v>54</v>
      </c>
      <c r="E28" s="90">
        <v>8.51</v>
      </c>
      <c r="F28" s="92">
        <f>SUM(E28*B28)</f>
        <v>170.2</v>
      </c>
      <c r="G28" s="2" t="s">
        <v>14</v>
      </c>
      <c r="H28" s="23" t="e">
        <f>B28*G28</f>
        <v>#VALUE!</v>
      </c>
    </row>
    <row r="29" spans="1:8" ht="15">
      <c r="A29" s="22" t="s">
        <v>28</v>
      </c>
      <c r="B29" s="55">
        <v>20</v>
      </c>
      <c r="C29" s="54" t="s">
        <v>20</v>
      </c>
      <c r="D29" s="86" t="s">
        <v>55</v>
      </c>
      <c r="E29" s="93">
        <v>8.51</v>
      </c>
      <c r="F29" s="92">
        <f>SUM(E29*B29)</f>
        <v>170.2</v>
      </c>
      <c r="G29" s="2" t="s">
        <v>14</v>
      </c>
      <c r="H29" s="23" t="e">
        <f>B29*G29</f>
        <v>#VALUE!</v>
      </c>
    </row>
    <row r="30" spans="1:8" ht="29">
      <c r="A30" s="22" t="s">
        <v>29</v>
      </c>
      <c r="B30" s="55">
        <v>5</v>
      </c>
      <c r="C30" s="54" t="s">
        <v>20</v>
      </c>
      <c r="D30" s="86" t="s">
        <v>56</v>
      </c>
      <c r="E30" s="90">
        <v>78</v>
      </c>
      <c r="F30" s="92">
        <f>SUM(E30*B30)</f>
        <v>390</v>
      </c>
      <c r="G30" s="2" t="s">
        <v>14</v>
      </c>
      <c r="H30" s="23" t="e">
        <f>B30*G30</f>
        <v>#VALUE!</v>
      </c>
    </row>
    <row r="31" spans="1:8" ht="15">
      <c r="A31" s="22" t="s">
        <v>30</v>
      </c>
      <c r="B31" s="55">
        <v>30</v>
      </c>
      <c r="C31" s="54" t="s">
        <v>20</v>
      </c>
      <c r="D31" s="86" t="s">
        <v>57</v>
      </c>
      <c r="E31" s="93">
        <v>76</v>
      </c>
      <c r="F31" s="92">
        <f>SUM(E31*B31)</f>
        <v>2280</v>
      </c>
      <c r="G31" s="2" t="s">
        <v>14</v>
      </c>
      <c r="H31" s="23" t="e">
        <f>B31*G31</f>
        <v>#VALUE!</v>
      </c>
    </row>
    <row r="32" spans="1:8" ht="15">
      <c r="A32" s="22" t="s">
        <v>31</v>
      </c>
      <c r="B32" s="55">
        <v>30</v>
      </c>
      <c r="C32" s="54" t="s">
        <v>20</v>
      </c>
      <c r="D32" s="87" t="s">
        <v>58</v>
      </c>
      <c r="E32" s="94">
        <v>28.11</v>
      </c>
      <c r="F32" s="92">
        <f>SUM(E32*B32)</f>
        <v>843.3</v>
      </c>
      <c r="G32" s="2" t="s">
        <v>14</v>
      </c>
      <c r="H32" s="23" t="e">
        <f>B32*G32</f>
        <v>#VALUE!</v>
      </c>
    </row>
    <row r="33" spans="1:8" ht="15">
      <c r="A33" s="22" t="s">
        <v>32</v>
      </c>
      <c r="B33" s="55">
        <v>30</v>
      </c>
      <c r="C33" s="54" t="s">
        <v>20</v>
      </c>
      <c r="D33" s="86" t="s">
        <v>59</v>
      </c>
      <c r="E33" s="90">
        <v>47.64</v>
      </c>
      <c r="F33" s="92">
        <f>SUM(E33*B33)</f>
        <v>1429.2</v>
      </c>
      <c r="G33" s="2" t="s">
        <v>14</v>
      </c>
      <c r="H33" s="23" t="e">
        <f>B33*G33</f>
        <v>#VALUE!</v>
      </c>
    </row>
    <row r="34" spans="1:8" ht="15">
      <c r="A34" s="22" t="s">
        <v>48</v>
      </c>
      <c r="B34" s="55">
        <v>100</v>
      </c>
      <c r="C34" s="54" t="s">
        <v>20</v>
      </c>
      <c r="D34" s="86" t="s">
        <v>60</v>
      </c>
      <c r="E34" s="90">
        <v>1</v>
      </c>
      <c r="F34" s="92">
        <f>SUM(E34*B34)</f>
        <v>100</v>
      </c>
      <c r="G34" s="2" t="s">
        <v>14</v>
      </c>
      <c r="H34" s="23" t="e">
        <f>B34*G34</f>
        <v>#VALUE!</v>
      </c>
    </row>
    <row r="35" spans="1:8" ht="15">
      <c r="A35" s="22" t="s">
        <v>49</v>
      </c>
      <c r="B35" s="55">
        <v>5</v>
      </c>
      <c r="C35" s="54" t="s">
        <v>20</v>
      </c>
      <c r="D35" s="86" t="s">
        <v>61</v>
      </c>
      <c r="E35" s="90">
        <v>472</v>
      </c>
      <c r="F35" s="92">
        <f>SUM(E35*B35)</f>
        <v>2360</v>
      </c>
      <c r="G35" s="2" t="s">
        <v>14</v>
      </c>
      <c r="H35" s="23" t="e">
        <f>B35*G35</f>
        <v>#VALUE!</v>
      </c>
    </row>
    <row r="36" spans="1:8" ht="15" thickBot="1">
      <c r="A36" s="22" t="s">
        <v>50</v>
      </c>
      <c r="B36" s="55">
        <v>5</v>
      </c>
      <c r="C36" s="54" t="s">
        <v>20</v>
      </c>
      <c r="D36" s="86" t="s">
        <v>62</v>
      </c>
      <c r="E36" s="93">
        <v>503</v>
      </c>
      <c r="F36" s="92">
        <f>SUM(E36*B36)</f>
        <v>2515</v>
      </c>
      <c r="G36" s="2" t="s">
        <v>14</v>
      </c>
      <c r="H36" s="23" t="e">
        <f>B36*G36</f>
        <v>#VALUE!</v>
      </c>
    </row>
    <row r="37" spans="1:8" ht="19" thickBot="1">
      <c r="A37" s="33"/>
      <c r="B37" s="38"/>
      <c r="C37" s="34"/>
      <c r="D37" s="50" t="s">
        <v>21</v>
      </c>
      <c r="E37" s="67">
        <f>SUM(F25:F36)</f>
        <v>17094.94</v>
      </c>
      <c r="F37" s="64"/>
      <c r="G37" s="65" t="e">
        <f>SUM(H25:H36)</f>
        <v>#VALUE!</v>
      </c>
      <c r="H37" s="66"/>
    </row>
    <row r="38" spans="1:8" ht="19" thickBot="1">
      <c r="A38" s="33"/>
      <c r="B38" s="38"/>
      <c r="C38" s="34"/>
      <c r="D38" s="35" t="s">
        <v>8</v>
      </c>
      <c r="E38" s="67"/>
      <c r="F38" s="64"/>
      <c r="G38" s="64" t="e">
        <f>G14+G21+G37</f>
        <v>#VALUE!</v>
      </c>
      <c r="H38" s="68"/>
    </row>
    <row r="39" spans="1:8" ht="18.5">
      <c r="A39" s="29"/>
      <c r="B39" s="40"/>
      <c r="C39" s="30"/>
      <c r="D39" s="31"/>
      <c r="E39" s="32"/>
      <c r="F39" s="32"/>
      <c r="G39" s="32"/>
      <c r="H39" s="32"/>
    </row>
    <row r="40" spans="1:8" ht="15">
      <c r="A40" s="70" t="s">
        <v>18</v>
      </c>
      <c r="B40" s="70"/>
      <c r="C40" s="70"/>
      <c r="D40" s="70"/>
      <c r="E40" s="70"/>
      <c r="F40" s="70"/>
      <c r="G40" s="70"/>
      <c r="H40" s="70"/>
    </row>
    <row r="41" ht="15">
      <c r="A41" s="5"/>
    </row>
    <row r="42" spans="1:7" ht="15">
      <c r="A42" s="7" t="s">
        <v>3</v>
      </c>
      <c r="B42" s="69" t="s">
        <v>11</v>
      </c>
      <c r="C42" s="69"/>
      <c r="D42" s="69"/>
      <c r="G42" s="8" t="s">
        <v>10</v>
      </c>
    </row>
    <row r="49" spans="4:8" ht="15">
      <c r="D49" s="63" t="s">
        <v>9</v>
      </c>
      <c r="E49" s="63"/>
      <c r="F49" s="63"/>
      <c r="G49" s="63"/>
      <c r="H49" s="63"/>
    </row>
    <row r="50" spans="4:8" ht="15">
      <c r="D50" s="62" t="s">
        <v>12</v>
      </c>
      <c r="E50" s="62"/>
      <c r="F50" s="62"/>
      <c r="G50" s="62"/>
      <c r="H50" s="62"/>
    </row>
    <row r="51" spans="4:8" ht="15">
      <c r="D51" s="62" t="s">
        <v>13</v>
      </c>
      <c r="E51" s="62"/>
      <c r="F51" s="62"/>
      <c r="G51" s="62"/>
      <c r="H51" s="62"/>
    </row>
    <row r="1041372" spans="1:8" ht="15">
      <c r="A1041372" s="1"/>
      <c r="C1041372" s="1"/>
      <c r="E1041372" s="1"/>
      <c r="F1041372" s="6">
        <f>SUM(F2:F1041371)</f>
        <v>17094.94</v>
      </c>
      <c r="G1041372" s="1"/>
      <c r="H1041372" s="1"/>
    </row>
  </sheetData>
  <sheetProtection selectLockedCells="1"/>
  <mergeCells count="15">
    <mergeCell ref="A2:H2"/>
    <mergeCell ref="A3:H3"/>
    <mergeCell ref="E37:F37"/>
    <mergeCell ref="G37:H37"/>
    <mergeCell ref="E38:F38"/>
    <mergeCell ref="G38:H38"/>
    <mergeCell ref="D51:H51"/>
    <mergeCell ref="D49:H49"/>
    <mergeCell ref="D50:H50"/>
    <mergeCell ref="E14:F14"/>
    <mergeCell ref="G14:H14"/>
    <mergeCell ref="E21:F21"/>
    <mergeCell ref="G21:H21"/>
    <mergeCell ref="B42:D42"/>
    <mergeCell ref="A40:H40"/>
  </mergeCells>
  <hyperlinks>
    <hyperlink ref="D17" r:id="rId1" display="https://www.bola.cz/ventil-primy-siemens-vvf-53-20-6-3-dn-20"/>
  </hyperlink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C0BA33-9A04-400F-BE4F-4E38DA51F5BB}">
  <ds:schemaRefs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2022-09-16T15:21:51Z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