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32_2022_SAP_Srpen_2\"/>
    </mc:Choice>
  </mc:AlternateContent>
  <xr:revisionPtr revIDLastSave="9" documentId="14_{27FA6D61-7AB2-4D31-882C-39F51FFC0AE2}" xr6:coauthVersionLast="36" xr6:coauthVersionMax="36" xr10:uidLastSave="{F85592E8-2371-4C5F-98AD-EFD4686BA897}"/>
  <bookViews>
    <workbookView xWindow="2240" yWindow="2240" windowWidth="16970" windowHeight="53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9" i="1" l="1"/>
  <c r="I19" i="1"/>
  <c r="G21" i="1"/>
  <c r="I21" i="1"/>
  <c r="G11" i="1" l="1"/>
  <c r="I16" i="1" l="1"/>
  <c r="G16" i="1"/>
  <c r="G17" i="1"/>
  <c r="I17" i="1"/>
  <c r="G18" i="1"/>
  <c r="I18" i="1"/>
  <c r="G20" i="1"/>
  <c r="I20" i="1"/>
  <c r="G10" i="1" l="1"/>
  <c r="G7" i="1" l="1"/>
  <c r="G8" i="1"/>
  <c r="G9" i="1"/>
  <c r="G12" i="1"/>
  <c r="G13" i="1"/>
  <c r="G14" i="1"/>
  <c r="G15" i="1"/>
  <c r="I7" i="1"/>
  <c r="I23" i="1" s="1"/>
  <c r="I8" i="1"/>
  <c r="I9" i="1"/>
  <c r="I10" i="1"/>
  <c r="I11" i="1"/>
  <c r="I12" i="1"/>
  <c r="I13" i="1"/>
  <c r="I14" i="1"/>
  <c r="I15" i="1"/>
  <c r="G22" i="1" l="1"/>
</calcChain>
</file>

<file path=xl/sharedStrings.xml><?xml version="1.0" encoding="utf-8"?>
<sst xmlns="http://schemas.openxmlformats.org/spreadsheetml/2006/main" count="151" uniqueCount="71">
  <si>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</si>
  <si>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</si>
  <si>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</si>
  <si>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</si>
  <si>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</si>
  <si>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</si>
  <si>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</si>
  <si>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</si>
  <si>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</si>
  <si>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</si>
  <si>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</si>
  <si>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</si>
  <si>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</si>
  <si>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</si>
  <si>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</si>
  <si>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</si>
  <si>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</si>
  <si>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</si>
  <si>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</si>
  <si>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</si>
  <si>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</si>
  <si>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</si>
  <si>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</si>
  <si>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</si>
  <si>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</si>
  <si>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</si>
  <si>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</si>
  <si>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</si>
  <si>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</si>
  <si>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</si>
  <si>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</si>
  <si>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</si>
  <si>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</si>
  <si>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17. listopadu</t>
  </si>
  <si>
    <t>zadávané v dynamickém nákupním systému s názvem Dodávky IT + AV techniky 2022–2025 a evidenčním číslem ve Věstníku veřejných zakázek Z2021-041737</t>
  </si>
  <si>
    <t>Rektorát</t>
  </si>
  <si>
    <t>DNS_TABLET_ATYP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</si>
  <si>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32/2022</t>
    </r>
  </si>
  <si>
    <t>Ing. Miroslav Novosad, Ph.D.
miroslav.novosad@vsb.cz
+420 596 995 429</t>
  </si>
  <si>
    <t>DNS_dalsi_AVT_ATYP</t>
  </si>
  <si>
    <t>DNS_NB_ATYP</t>
  </si>
  <si>
    <t>Lenka Blažková
lenka.blazkova@vsb.cz
+420597325351</t>
  </si>
  <si>
    <t>Pavlína Lyčková
pavlina.lyckova@vsb.cz
+420597325334</t>
  </si>
  <si>
    <t>Fakulta hornicko-geologická</t>
  </si>
  <si>
    <t>Fakulta materiálově-technologická</t>
  </si>
  <si>
    <t>Jana Hahnová
jana.hahnova@vsb.cz
+420596994502</t>
  </si>
  <si>
    <t xml:space="preserve">DNS_LCD_ATYP	</t>
  </si>
  <si>
    <t>Fakulta strojní</t>
  </si>
  <si>
    <t>2172/16</t>
  </si>
  <si>
    <t>709 00</t>
  </si>
  <si>
    <t>DNS_TISK multi ČB</t>
  </si>
  <si>
    <t>DNS_NB15"_typ_B</t>
  </si>
  <si>
    <t>DNS_PC_ATYP</t>
  </si>
  <si>
    <t>9830 - Ústřední knihovna</t>
  </si>
  <si>
    <t>Katedra ochrany obyvatelstva</t>
  </si>
  <si>
    <t>Lumírova</t>
  </si>
  <si>
    <t>13</t>
  </si>
  <si>
    <t>700 30</t>
  </si>
  <si>
    <t>Ostrava-Výškovice</t>
  </si>
  <si>
    <t>Fakulta  strojní</t>
  </si>
  <si>
    <t>Bc. Pavel Eliáš 
pavel.elias@vsb.cz
+420597324573</t>
  </si>
  <si>
    <t>Lenka Frömmlová 
lenka.frommlova@vsb.cz
+420597322812</t>
  </si>
  <si>
    <t>Soňa Neustupová 
sona.neustupova@vsb.cz
+420597321283</t>
  </si>
  <si>
    <t>Irena Holišová 
irena.holisova@vsb.cz
+420597321261</t>
  </si>
  <si>
    <t xml:space="preserve">Renáta Polanská
renata.polanska@vsb.cz  
+420 596 993 344 </t>
  </si>
  <si>
    <t>FEI</t>
  </si>
  <si>
    <t>DNS_TISK_ATYP</t>
  </si>
  <si>
    <t>DNS_PC_ typ_B</t>
  </si>
  <si>
    <t xml:space="preserve">Bc. Žaneta Vylegalová
zaneta.vylegalova@vsb.cz 
 +420 596 995 911 </t>
  </si>
  <si>
    <t>DNS_PC_ typ_C</t>
  </si>
  <si>
    <t xml:space="preserve">Milena Uramová
 milena.uramova@vsb.cz 
 +420 596 991 217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</si>
</sst>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3" fontId="0" fillId="0" borderId="0" xfId="0" applyNumberFormat="1" applyAlignment="1">
      <alignment vertical="top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0" fillId="0" borderId="22" xfId="0" applyNumberFormat="1" applyBorder="1" applyAlignment="1">
      <alignment horizontal="right" vertical="center"/>
    </xf>
    <xf numFmtId="165" fontId="2" fillId="0" borderId="22" xfId="0" applyNumberFormat="1" applyFont="1" applyBorder="1" applyAlignment="1">
      <alignment horizontal="right" vertical="center"/>
    </xf>
    <xf numFmtId="165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2" fillId="0" borderId="2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4" fontId="0" fillId="0" borderId="20" xfId="0" applyNumberFormat="1" applyBorder="1" applyAlignment="1">
      <alignment horizontal="right" vertical="center"/>
    </xf>
    <xf numFmtId="0" fontId="0" fillId="0" borderId="20" xfId="0" applyFont="1" applyFill="1" applyBorder="1" applyAlignment="1">
      <alignment horizontal="center" vertical="center" wrapText="1"/>
    </xf>
    <xf numFmtId="4" fontId="0" fillId="0" borderId="12" xfId="0" applyNumberFormat="1" applyBorder="1" applyAlignment="1">
      <alignment horizontal="right" vertical="center"/>
    </xf>
    <xf numFmtId="0" fontId="0" fillId="0" borderId="22" xfId="0" applyBorder="1" applyAlignment="1">
      <alignment vertical="center"/>
    </xf>
    <xf numFmtId="4" fontId="0" fillId="0" borderId="22" xfId="0" applyNumberFormat="1" applyBorder="1" applyAlignment="1">
      <alignment horizontal="right" vertical="center"/>
    </xf>
    <xf numFmtId="0" fontId="0" fillId="0" borderId="19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3" xfId="0" applyNumberFormat="1" applyBorder="1" applyAlignment="1">
      <alignment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22" xfId="0" applyNumberFormat="1" applyFill="1" applyBorder="1" applyAlignment="1">
      <alignment horizontal="center" vertical="center"/>
    </xf>
    <xf numFmtId="0" fontId="0" fillId="0" borderId="13" xfId="0" applyNumberFormat="1" applyFill="1" applyBorder="1" applyAlignment="1">
      <alignment vertical="center"/>
    </xf>
    <xf numFmtId="0" fontId="0" fillId="0" borderId="13" xfId="0" applyNumberForma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3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41"/>
  <sheetViews>
    <sheetView tabSelected="1" zoomScale="90" zoomScaleNormal="90" workbookViewId="0">
      <selection sqref="A1:O1"/>
    </sheetView>
  </sheetViews>
  <sheetFormatPr defaultRowHeight="12.5" x14ac:dyDescent="0.25"/>
  <cols>
    <col min="1" max="1" width="9.81640625" style="50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42" bestFit="1" customWidth="1"/>
    <col min="12" max="12" width="15" bestFit="1" customWidth="1"/>
    <col min="13" max="13" width="8.1796875" bestFit="1" customWidth="1"/>
    <col min="14" max="14" width="7.1796875" customWidth="1"/>
    <col min="15" max="15" width="18.81640625" style="42" bestFit="1" customWidth="1"/>
  </cols>
  <sheetData>
    <row r="1" spans="1:130" ht="18" x14ac:dyDescent="0.25">
      <c r="A1" s="88" t="s">
        <v>18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30" ht="18.5" x14ac:dyDescent="0.25">
      <c r="A2" s="89" t="s">
        <v>37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30" ht="24" customHeight="1" x14ac:dyDescent="0.25">
      <c r="A3" s="90" t="s">
        <v>34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130" ht="4.5" customHeight="1" thickBot="1" x14ac:dyDescent="0.3">
      <c r="A4" s="49"/>
      <c r="B4" s="27"/>
      <c r="C4" s="3"/>
      <c r="D4" s="7"/>
      <c r="E4" s="7"/>
      <c r="F4" s="3"/>
      <c r="G4" s="3"/>
      <c r="H4" s="3"/>
      <c r="I4" s="3"/>
      <c r="J4" s="3"/>
      <c r="K4" s="35"/>
      <c r="L4" s="3"/>
      <c r="M4" s="3"/>
      <c r="N4" s="3"/>
      <c r="O4" s="7"/>
    </row>
    <row r="5" spans="1:130" s="1" customFormat="1" ht="16.399999999999999" customHeight="1" thickTop="1" thickBot="1" x14ac:dyDescent="0.3">
      <c r="A5" s="91" t="s">
        <v>3</v>
      </c>
      <c r="B5" s="93" t="s">
        <v>4</v>
      </c>
      <c r="C5" s="95" t="s">
        <v>7</v>
      </c>
      <c r="D5" s="99" t="s">
        <v>5</v>
      </c>
      <c r="E5" s="99" t="s">
        <v>6</v>
      </c>
      <c r="F5" s="101" t="s">
        <v>19</v>
      </c>
      <c r="G5" s="102"/>
      <c r="H5" s="101" t="s">
        <v>17</v>
      </c>
      <c r="I5" s="102"/>
      <c r="J5" s="4" t="s">
        <v>10</v>
      </c>
      <c r="K5" s="99" t="s">
        <v>12</v>
      </c>
      <c r="L5" s="95" t="s">
        <v>0</v>
      </c>
      <c r="M5" s="4" t="s">
        <v>13</v>
      </c>
      <c r="N5" s="95" t="s">
        <v>1</v>
      </c>
      <c r="O5" s="97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399999999999999" customHeight="1" thickBot="1" x14ac:dyDescent="0.3">
      <c r="A6" s="92"/>
      <c r="B6" s="94"/>
      <c r="C6" s="96"/>
      <c r="D6" s="100"/>
      <c r="E6" s="100"/>
      <c r="F6" s="44" t="s">
        <v>8</v>
      </c>
      <c r="G6" s="44" t="s">
        <v>9</v>
      </c>
      <c r="H6" s="44" t="s">
        <v>8</v>
      </c>
      <c r="I6" s="44" t="s">
        <v>9</v>
      </c>
      <c r="J6" s="45" t="s">
        <v>11</v>
      </c>
      <c r="K6" s="100"/>
      <c r="L6" s="96"/>
      <c r="M6" s="45" t="s">
        <v>14</v>
      </c>
      <c r="N6" s="96"/>
      <c r="O6" s="9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.15" customHeight="1" thickTop="1" thickBot="1" x14ac:dyDescent="0.3">
      <c r="A7" s="75">
        <v>60005350</v>
      </c>
      <c r="B7" s="76">
        <v>10</v>
      </c>
      <c r="C7" s="57" t="s">
        <v>67</v>
      </c>
      <c r="D7" s="58">
        <v>2</v>
      </c>
      <c r="E7" s="57" t="s">
        <v>28</v>
      </c>
      <c r="F7" s="70">
        <v>22500</v>
      </c>
      <c r="G7" s="59">
        <f t="shared" ref="G7:G15" si="0">D7*F7</f>
        <v>45000</v>
      </c>
      <c r="H7" s="60" t="s">
        <v>22</v>
      </c>
      <c r="I7" s="61" t="e">
        <f t="shared" ref="I7:I15" si="1">H7*D7</f>
        <v>#VALUE!</v>
      </c>
      <c r="J7" s="71" t="s">
        <v>68</v>
      </c>
      <c r="K7" s="62" t="s">
        <v>65</v>
      </c>
      <c r="L7" s="62" t="s">
        <v>32</v>
      </c>
      <c r="M7" s="62" t="s">
        <v>31</v>
      </c>
      <c r="N7" s="62" t="s">
        <v>29</v>
      </c>
      <c r="O7" s="63" t="s">
        <v>30</v>
      </c>
      <c r="P7" s="2"/>
      <c r="Q7" s="2"/>
      <c r="R7" s="2"/>
      <c r="S7" s="2"/>
      <c r="T7" s="47"/>
      <c r="U7" s="48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.15" customHeight="1" thickBot="1" x14ac:dyDescent="0.3">
      <c r="A8" s="80">
        <v>60005366</v>
      </c>
      <c r="B8" s="77">
        <v>10</v>
      </c>
      <c r="C8" s="55" t="s">
        <v>36</v>
      </c>
      <c r="D8" s="56">
        <v>1</v>
      </c>
      <c r="E8" s="55" t="s">
        <v>28</v>
      </c>
      <c r="F8" s="72">
        <v>6000</v>
      </c>
      <c r="G8" s="33">
        <f t="shared" si="0"/>
        <v>6000</v>
      </c>
      <c r="H8" s="34" t="s">
        <v>22</v>
      </c>
      <c r="I8" s="43" t="e">
        <f t="shared" si="1"/>
        <v>#VALUE!</v>
      </c>
      <c r="J8" s="78" t="s">
        <v>38</v>
      </c>
      <c r="K8" s="78" t="s">
        <v>43</v>
      </c>
      <c r="L8" s="78" t="s">
        <v>32</v>
      </c>
      <c r="M8" s="78" t="s">
        <v>31</v>
      </c>
      <c r="N8" s="78" t="s">
        <v>29</v>
      </c>
      <c r="O8" s="79" t="s">
        <v>30</v>
      </c>
      <c r="P8" s="2"/>
      <c r="Q8" s="2"/>
      <c r="R8" s="2"/>
      <c r="S8" s="2"/>
      <c r="T8" s="47"/>
      <c r="U8" s="48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38.15" customHeight="1" thickBot="1" x14ac:dyDescent="0.3">
      <c r="A9" s="80">
        <v>60005367</v>
      </c>
      <c r="B9" s="77">
        <v>10</v>
      </c>
      <c r="C9" s="55" t="s">
        <v>39</v>
      </c>
      <c r="D9" s="56">
        <v>1</v>
      </c>
      <c r="E9" s="55" t="s">
        <v>28</v>
      </c>
      <c r="F9" s="72">
        <v>36500</v>
      </c>
      <c r="G9" s="33">
        <f t="shared" si="0"/>
        <v>36500</v>
      </c>
      <c r="H9" s="34" t="s">
        <v>22</v>
      </c>
      <c r="I9" s="43" t="e">
        <f t="shared" si="1"/>
        <v>#VALUE!</v>
      </c>
      <c r="J9" s="78" t="s">
        <v>41</v>
      </c>
      <c r="K9" s="78" t="s">
        <v>44</v>
      </c>
      <c r="L9" s="78" t="s">
        <v>32</v>
      </c>
      <c r="M9" s="78" t="s">
        <v>31</v>
      </c>
      <c r="N9" s="78" t="s">
        <v>29</v>
      </c>
      <c r="O9" s="79" t="s">
        <v>30</v>
      </c>
      <c r="P9" s="2"/>
      <c r="Q9" s="2"/>
      <c r="R9" s="2"/>
      <c r="S9" s="2"/>
      <c r="T9" s="47"/>
      <c r="U9" s="48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38.15" customHeight="1" thickBot="1" x14ac:dyDescent="0.3">
      <c r="A10" s="80">
        <v>60005368</v>
      </c>
      <c r="B10" s="77">
        <v>10</v>
      </c>
      <c r="C10" s="55" t="s">
        <v>40</v>
      </c>
      <c r="D10" s="56">
        <v>1</v>
      </c>
      <c r="E10" s="55" t="s">
        <v>28</v>
      </c>
      <c r="F10" s="72">
        <v>28000</v>
      </c>
      <c r="G10" s="33">
        <f t="shared" si="0"/>
        <v>28000</v>
      </c>
      <c r="H10" s="34" t="s">
        <v>22</v>
      </c>
      <c r="I10" s="43" t="e">
        <f t="shared" si="1"/>
        <v>#VALUE!</v>
      </c>
      <c r="J10" s="78" t="s">
        <v>42</v>
      </c>
      <c r="K10" s="78" t="s">
        <v>35</v>
      </c>
      <c r="L10" s="78" t="s">
        <v>33</v>
      </c>
      <c r="M10" s="78" t="s">
        <v>31</v>
      </c>
      <c r="N10" s="78" t="s">
        <v>29</v>
      </c>
      <c r="O10" s="79" t="s">
        <v>30</v>
      </c>
      <c r="P10" s="2"/>
      <c r="Q10" s="2"/>
      <c r="R10" s="2"/>
      <c r="S10" s="2"/>
      <c r="T10" s="47"/>
      <c r="U10" s="4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.15" customHeight="1" thickBot="1" x14ac:dyDescent="0.3">
      <c r="A11" s="80">
        <v>60005369</v>
      </c>
      <c r="B11" s="77">
        <v>10</v>
      </c>
      <c r="C11" s="55" t="s">
        <v>46</v>
      </c>
      <c r="D11" s="56">
        <v>1</v>
      </c>
      <c r="E11" s="55" t="s">
        <v>28</v>
      </c>
      <c r="F11" s="72">
        <v>11000</v>
      </c>
      <c r="G11" s="33">
        <f t="shared" ref="G11" si="2">D11*F11</f>
        <v>11000</v>
      </c>
      <c r="H11" s="34" t="s">
        <v>22</v>
      </c>
      <c r="I11" s="43" t="e">
        <f t="shared" si="1"/>
        <v>#VALUE!</v>
      </c>
      <c r="J11" s="78" t="s">
        <v>45</v>
      </c>
      <c r="K11" s="78" t="s">
        <v>47</v>
      </c>
      <c r="L11" s="78" t="s">
        <v>33</v>
      </c>
      <c r="M11" s="78" t="s">
        <v>48</v>
      </c>
      <c r="N11" s="78" t="s">
        <v>49</v>
      </c>
      <c r="O11" s="79" t="s">
        <v>30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.15" customHeight="1" thickBot="1" x14ac:dyDescent="0.3">
      <c r="A12" s="80">
        <v>60005370</v>
      </c>
      <c r="B12" s="77">
        <v>10</v>
      </c>
      <c r="C12" s="55" t="s">
        <v>50</v>
      </c>
      <c r="D12" s="56">
        <v>1</v>
      </c>
      <c r="E12" s="55" t="s">
        <v>28</v>
      </c>
      <c r="F12" s="72">
        <v>5000</v>
      </c>
      <c r="G12" s="33">
        <f t="shared" si="0"/>
        <v>5000</v>
      </c>
      <c r="H12" s="34" t="s">
        <v>22</v>
      </c>
      <c r="I12" s="43" t="e">
        <f t="shared" si="1"/>
        <v>#VALUE!</v>
      </c>
      <c r="J12" s="78" t="s">
        <v>64</v>
      </c>
      <c r="K12" s="78">
        <v>9553</v>
      </c>
      <c r="L12" s="78" t="s">
        <v>33</v>
      </c>
      <c r="M12" s="78" t="s">
        <v>31</v>
      </c>
      <c r="N12" s="78" t="s">
        <v>29</v>
      </c>
      <c r="O12" s="79" t="s">
        <v>30</v>
      </c>
      <c r="P12" s="2"/>
      <c r="Q12" s="2"/>
      <c r="R12" s="2"/>
      <c r="S12" s="2"/>
      <c r="T12" s="47"/>
      <c r="U12" s="48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.15" customHeight="1" thickBot="1" x14ac:dyDescent="0.3">
      <c r="A13" s="80">
        <v>60005371</v>
      </c>
      <c r="B13" s="77">
        <v>10</v>
      </c>
      <c r="C13" s="55" t="s">
        <v>50</v>
      </c>
      <c r="D13" s="56">
        <v>1</v>
      </c>
      <c r="E13" s="55" t="s">
        <v>28</v>
      </c>
      <c r="F13" s="72">
        <v>5000</v>
      </c>
      <c r="G13" s="33">
        <f t="shared" si="0"/>
        <v>5000</v>
      </c>
      <c r="H13" s="34" t="s">
        <v>22</v>
      </c>
      <c r="I13" s="43" t="e">
        <f t="shared" si="1"/>
        <v>#VALUE!</v>
      </c>
      <c r="J13" s="78" t="s">
        <v>60</v>
      </c>
      <c r="K13" s="78" t="s">
        <v>53</v>
      </c>
      <c r="L13" s="78" t="s">
        <v>33</v>
      </c>
      <c r="M13" s="78" t="s">
        <v>31</v>
      </c>
      <c r="N13" s="78" t="s">
        <v>29</v>
      </c>
      <c r="O13" s="79" t="s">
        <v>30</v>
      </c>
      <c r="P13" s="2"/>
      <c r="Q13" s="2"/>
      <c r="R13" s="2"/>
      <c r="S13" s="2"/>
      <c r="T13" s="47"/>
      <c r="U13" s="48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38.15" customHeight="1" thickBot="1" x14ac:dyDescent="0.3">
      <c r="A14" s="80">
        <v>60005372</v>
      </c>
      <c r="B14" s="77">
        <v>10</v>
      </c>
      <c r="C14" s="55" t="s">
        <v>51</v>
      </c>
      <c r="D14" s="56">
        <v>2</v>
      </c>
      <c r="E14" s="55" t="s">
        <v>28</v>
      </c>
      <c r="F14" s="72">
        <v>27000</v>
      </c>
      <c r="G14" s="33">
        <f t="shared" si="0"/>
        <v>54000</v>
      </c>
      <c r="H14" s="34" t="s">
        <v>22</v>
      </c>
      <c r="I14" s="43" t="e">
        <f t="shared" si="1"/>
        <v>#VALUE!</v>
      </c>
      <c r="J14" s="78" t="s">
        <v>61</v>
      </c>
      <c r="K14" s="78" t="s">
        <v>54</v>
      </c>
      <c r="L14" s="78" t="s">
        <v>55</v>
      </c>
      <c r="M14" s="78" t="s">
        <v>56</v>
      </c>
      <c r="N14" s="78" t="s">
        <v>57</v>
      </c>
      <c r="O14" s="79" t="s">
        <v>58</v>
      </c>
      <c r="P14" s="2"/>
      <c r="Q14" s="2"/>
      <c r="R14" s="2"/>
      <c r="S14" s="2"/>
      <c r="T14" s="47"/>
      <c r="U14" s="48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38.15" customHeight="1" thickBot="1" x14ac:dyDescent="0.3">
      <c r="A15" s="80">
        <v>60005373</v>
      </c>
      <c r="B15" s="77">
        <v>10</v>
      </c>
      <c r="C15" s="55" t="s">
        <v>52</v>
      </c>
      <c r="D15" s="56">
        <v>1</v>
      </c>
      <c r="E15" s="55" t="s">
        <v>28</v>
      </c>
      <c r="F15" s="72">
        <v>96750</v>
      </c>
      <c r="G15" s="33">
        <f t="shared" si="0"/>
        <v>96750</v>
      </c>
      <c r="H15" s="34" t="s">
        <v>22</v>
      </c>
      <c r="I15" s="43" t="e">
        <f t="shared" si="1"/>
        <v>#VALUE!</v>
      </c>
      <c r="J15" s="78" t="s">
        <v>62</v>
      </c>
      <c r="K15" s="78" t="s">
        <v>59</v>
      </c>
      <c r="L15" s="78" t="s">
        <v>32</v>
      </c>
      <c r="M15" s="78" t="s">
        <v>31</v>
      </c>
      <c r="N15" s="78" t="s">
        <v>29</v>
      </c>
      <c r="O15" s="79" t="s">
        <v>30</v>
      </c>
      <c r="P15" s="2"/>
      <c r="Q15" s="2"/>
      <c r="R15" s="2"/>
      <c r="S15" s="2"/>
      <c r="T15" s="47"/>
      <c r="U15" s="48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38.15" customHeight="1" thickBot="1" x14ac:dyDescent="0.3">
      <c r="A16" s="107">
        <v>60005374</v>
      </c>
      <c r="B16" s="103">
        <v>20</v>
      </c>
      <c r="C16" s="104" t="s">
        <v>40</v>
      </c>
      <c r="D16" s="56">
        <v>1</v>
      </c>
      <c r="E16" s="55" t="s">
        <v>28</v>
      </c>
      <c r="F16" s="72">
        <v>35000</v>
      </c>
      <c r="G16" s="33">
        <f t="shared" ref="G16" si="3">D16*F16</f>
        <v>35000</v>
      </c>
      <c r="H16" s="34" t="s">
        <v>22</v>
      </c>
      <c r="I16" s="43" t="e">
        <f t="shared" ref="I16" si="4">H16*D16</f>
        <v>#VALUE!</v>
      </c>
      <c r="J16" s="108" t="s">
        <v>63</v>
      </c>
      <c r="K16" s="108" t="s">
        <v>59</v>
      </c>
      <c r="L16" s="108" t="s">
        <v>32</v>
      </c>
      <c r="M16" s="108" t="s">
        <v>31</v>
      </c>
      <c r="N16" s="108" t="s">
        <v>29</v>
      </c>
      <c r="O16" s="109" t="s">
        <v>30</v>
      </c>
      <c r="P16" s="2"/>
      <c r="Q16" s="2"/>
      <c r="R16" s="2"/>
      <c r="S16" s="2"/>
      <c r="T16" s="47"/>
      <c r="U16" s="48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.15" customHeight="1" thickBot="1" x14ac:dyDescent="0.3">
      <c r="A17" s="107"/>
      <c r="B17" s="103">
        <v>30</v>
      </c>
      <c r="C17" s="104" t="s">
        <v>52</v>
      </c>
      <c r="D17" s="56">
        <v>2</v>
      </c>
      <c r="E17" s="55" t="s">
        <v>28</v>
      </c>
      <c r="F17" s="72">
        <v>75000</v>
      </c>
      <c r="G17" s="33">
        <f t="shared" ref="G17:G20" si="5">D17*F17</f>
        <v>150000</v>
      </c>
      <c r="H17" s="34" t="s">
        <v>22</v>
      </c>
      <c r="I17" s="43" t="e">
        <f t="shared" ref="I17:I20" si="6">H17*D17</f>
        <v>#VALUE!</v>
      </c>
      <c r="J17" s="108"/>
      <c r="K17" s="108"/>
      <c r="L17" s="108"/>
      <c r="M17" s="108"/>
      <c r="N17" s="108"/>
      <c r="O17" s="109"/>
      <c r="P17" s="2"/>
      <c r="Q17" s="2"/>
      <c r="R17" s="2"/>
      <c r="S17" s="2"/>
      <c r="T17" s="47"/>
      <c r="U17" s="48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.15" customHeight="1" thickBot="1" x14ac:dyDescent="0.3">
      <c r="A18" s="106">
        <v>60005376</v>
      </c>
      <c r="B18" s="103">
        <v>10</v>
      </c>
      <c r="C18" s="104" t="s">
        <v>51</v>
      </c>
      <c r="D18" s="56">
        <v>5</v>
      </c>
      <c r="E18" s="55" t="s">
        <v>28</v>
      </c>
      <c r="F18" s="72">
        <v>27000</v>
      </c>
      <c r="G18" s="33">
        <f t="shared" si="5"/>
        <v>135000</v>
      </c>
      <c r="H18" s="34" t="s">
        <v>22</v>
      </c>
      <c r="I18" s="43" t="e">
        <f t="shared" si="6"/>
        <v>#VALUE!</v>
      </c>
      <c r="J18" s="108"/>
      <c r="K18" s="108" t="s">
        <v>59</v>
      </c>
      <c r="L18" s="108" t="s">
        <v>32</v>
      </c>
      <c r="M18" s="108" t="s">
        <v>31</v>
      </c>
      <c r="N18" s="108" t="s">
        <v>29</v>
      </c>
      <c r="O18" s="109"/>
      <c r="P18" s="2"/>
      <c r="Q18" s="2"/>
      <c r="R18" s="2"/>
      <c r="S18" s="2"/>
      <c r="T18" s="47"/>
      <c r="U18" s="48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38.15" customHeight="1" thickBot="1" x14ac:dyDescent="0.3">
      <c r="A19" s="106">
        <v>60005377</v>
      </c>
      <c r="B19" s="103">
        <v>10</v>
      </c>
      <c r="C19" s="104" t="s">
        <v>69</v>
      </c>
      <c r="D19" s="56">
        <v>2</v>
      </c>
      <c r="E19" s="55" t="s">
        <v>28</v>
      </c>
      <c r="F19" s="72">
        <v>40000</v>
      </c>
      <c r="G19" s="33">
        <f t="shared" si="5"/>
        <v>80000</v>
      </c>
      <c r="H19" s="34" t="s">
        <v>22</v>
      </c>
      <c r="I19" s="43" t="e">
        <f t="shared" ref="I19" si="7">H19*D19</f>
        <v>#VALUE!</v>
      </c>
      <c r="J19" s="78" t="s">
        <v>70</v>
      </c>
      <c r="K19" s="78">
        <v>9571</v>
      </c>
      <c r="L19" s="78" t="s">
        <v>32</v>
      </c>
      <c r="M19" s="78" t="s">
        <v>31</v>
      </c>
      <c r="N19" s="78" t="s">
        <v>29</v>
      </c>
      <c r="O19" s="79" t="s">
        <v>30</v>
      </c>
      <c r="P19" s="2"/>
      <c r="Q19" s="2"/>
      <c r="R19" s="2"/>
      <c r="S19" s="2"/>
      <c r="T19" s="47"/>
      <c r="U19" s="48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38.15" customHeight="1" thickBot="1" x14ac:dyDescent="0.3">
      <c r="A20" s="107">
        <v>60005378</v>
      </c>
      <c r="B20" s="103">
        <v>10</v>
      </c>
      <c r="C20" s="104" t="s">
        <v>46</v>
      </c>
      <c r="D20" s="56">
        <v>1</v>
      </c>
      <c r="E20" s="55" t="s">
        <v>28</v>
      </c>
      <c r="F20" s="72">
        <v>15000</v>
      </c>
      <c r="G20" s="33">
        <f t="shared" si="5"/>
        <v>15000</v>
      </c>
      <c r="H20" s="34" t="s">
        <v>22</v>
      </c>
      <c r="I20" s="43" t="e">
        <f t="shared" si="6"/>
        <v>#VALUE!</v>
      </c>
      <c r="J20" s="108" t="s">
        <v>68</v>
      </c>
      <c r="K20" s="108" t="s">
        <v>65</v>
      </c>
      <c r="L20" s="108" t="s">
        <v>32</v>
      </c>
      <c r="M20" s="108" t="s">
        <v>31</v>
      </c>
      <c r="N20" s="108" t="s">
        <v>29</v>
      </c>
      <c r="O20" s="109" t="s">
        <v>30</v>
      </c>
      <c r="P20" s="2"/>
      <c r="Q20" s="2"/>
      <c r="R20" s="2"/>
      <c r="S20" s="2"/>
      <c r="T20" s="47"/>
      <c r="U20" s="48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38.15" customHeight="1" thickBot="1" x14ac:dyDescent="0.3">
      <c r="A21" s="110"/>
      <c r="B21" s="105">
        <v>20</v>
      </c>
      <c r="C21" s="111" t="s">
        <v>66</v>
      </c>
      <c r="D21" s="64">
        <v>1</v>
      </c>
      <c r="E21" s="73" t="s">
        <v>28</v>
      </c>
      <c r="F21" s="74">
        <v>4500</v>
      </c>
      <c r="G21" s="65">
        <f t="shared" ref="G21" si="8">D21*F21</f>
        <v>4500</v>
      </c>
      <c r="H21" s="66" t="s">
        <v>22</v>
      </c>
      <c r="I21" s="67" t="e">
        <f t="shared" ref="I21" si="9">H21*D21</f>
        <v>#VALUE!</v>
      </c>
      <c r="J21" s="112"/>
      <c r="K21" s="112"/>
      <c r="L21" s="112"/>
      <c r="M21" s="112"/>
      <c r="N21" s="112"/>
      <c r="O21" s="113"/>
      <c r="P21" s="2"/>
      <c r="Q21" s="2"/>
      <c r="R21" s="2"/>
      <c r="S21" s="2"/>
      <c r="T21" s="47"/>
      <c r="U21" s="48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15" thickTop="1" thickBot="1" x14ac:dyDescent="0.3">
      <c r="A22" s="86" t="s">
        <v>15</v>
      </c>
      <c r="B22" s="87"/>
      <c r="C22" s="87"/>
      <c r="D22" s="87"/>
      <c r="E22" s="87"/>
      <c r="F22" s="87"/>
      <c r="G22" s="46">
        <f>SUM(G7:G21)</f>
        <v>706750</v>
      </c>
      <c r="H22" s="32"/>
      <c r="I22" s="32"/>
      <c r="J22" s="32"/>
      <c r="K22" s="36"/>
      <c r="L22" s="20"/>
      <c r="M22" s="20"/>
      <c r="N22" s="20"/>
      <c r="O22" s="5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1" customFormat="1" ht="15" thickTop="1" thickBot="1" x14ac:dyDescent="0.3">
      <c r="A23" s="83" t="s">
        <v>16</v>
      </c>
      <c r="B23" s="84"/>
      <c r="C23" s="84"/>
      <c r="D23" s="84"/>
      <c r="E23" s="84"/>
      <c r="F23" s="84"/>
      <c r="G23" s="84"/>
      <c r="H23" s="85"/>
      <c r="I23" s="6" t="e">
        <f>SUM(I7:I21)</f>
        <v>#VALUE!</v>
      </c>
      <c r="J23" s="21"/>
      <c r="K23" s="37"/>
      <c r="L23" s="24"/>
      <c r="M23" s="25"/>
      <c r="N23" s="24"/>
      <c r="O23" s="5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1" customFormat="1" ht="13.5" thickTop="1" thickBot="1" x14ac:dyDescent="0.3">
      <c r="A24" s="10" t="s">
        <v>20</v>
      </c>
      <c r="B24" s="28"/>
      <c r="C24" s="9"/>
      <c r="D24" s="10"/>
      <c r="E24" s="9"/>
      <c r="F24" s="11"/>
      <c r="G24" s="11"/>
      <c r="H24" s="9"/>
      <c r="I24" s="9"/>
      <c r="J24" s="9"/>
      <c r="K24" s="38"/>
      <c r="L24" s="13"/>
      <c r="M24" s="15"/>
      <c r="N24" s="13"/>
      <c r="O24" s="5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5" customFormat="1" ht="13" thickBot="1" x14ac:dyDescent="0.3">
      <c r="A25" s="15" t="s">
        <v>21</v>
      </c>
      <c r="B25" s="81" t="s">
        <v>22</v>
      </c>
      <c r="C25" s="82"/>
      <c r="D25" s="82"/>
      <c r="E25" s="82"/>
      <c r="F25" s="12" t="s">
        <v>23</v>
      </c>
      <c r="G25" s="13"/>
      <c r="H25" s="14"/>
      <c r="I25" s="13"/>
      <c r="J25" s="15"/>
      <c r="K25" s="39"/>
      <c r="L25" s="13"/>
      <c r="M25" s="15"/>
      <c r="N25" s="13"/>
      <c r="O25" s="5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ht="23.15" customHeight="1" x14ac:dyDescent="0.25">
      <c r="A26" s="15"/>
      <c r="B26" s="29"/>
      <c r="C26" s="13"/>
      <c r="D26" s="15"/>
      <c r="E26" s="13"/>
      <c r="F26" s="14"/>
      <c r="G26" s="14"/>
      <c r="H26" s="16" t="s">
        <v>24</v>
      </c>
      <c r="I26" s="13"/>
      <c r="J26" s="15"/>
      <c r="K26" s="39"/>
      <c r="L26" s="13"/>
      <c r="M26" s="15"/>
      <c r="N26" s="13"/>
      <c r="O26" s="5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130" x14ac:dyDescent="0.25">
      <c r="A27" s="15"/>
      <c r="B27" s="29"/>
      <c r="C27" s="13"/>
      <c r="D27" s="15"/>
      <c r="E27" s="13"/>
      <c r="F27" s="14"/>
      <c r="G27" s="14"/>
      <c r="H27" s="16"/>
      <c r="I27" s="13"/>
      <c r="J27" s="15"/>
      <c r="K27" s="39"/>
      <c r="L27" s="13"/>
      <c r="M27" s="15"/>
      <c r="N27" s="13"/>
      <c r="O27" s="53"/>
    </row>
    <row r="28" spans="1:130" x14ac:dyDescent="0.25">
      <c r="A28" s="15"/>
      <c r="B28" s="29"/>
      <c r="C28" s="13"/>
      <c r="D28" s="26"/>
      <c r="E28" s="13"/>
      <c r="F28" s="14"/>
      <c r="G28" s="17"/>
      <c r="H28" s="16"/>
      <c r="I28" s="13"/>
      <c r="J28" s="15"/>
      <c r="K28" s="39"/>
      <c r="L28" s="13"/>
      <c r="M28" s="15"/>
      <c r="N28" s="13"/>
      <c r="O28" s="53"/>
    </row>
    <row r="29" spans="1:130" x14ac:dyDescent="0.25">
      <c r="A29" s="15"/>
      <c r="B29" s="29"/>
      <c r="C29" s="13"/>
      <c r="D29" s="15"/>
      <c r="E29" s="13"/>
      <c r="F29" s="14"/>
      <c r="G29" s="14"/>
      <c r="H29" s="16"/>
      <c r="I29" s="13"/>
      <c r="J29" s="15"/>
      <c r="K29" s="39"/>
      <c r="L29" s="13"/>
      <c r="M29" s="15"/>
      <c r="N29" s="13"/>
      <c r="O29" s="53"/>
    </row>
    <row r="30" spans="1:130" ht="14.5" x14ac:dyDescent="0.25">
      <c r="A30" s="15"/>
      <c r="B30" s="29"/>
      <c r="C30" s="68"/>
      <c r="D30" s="26"/>
      <c r="E30" s="13"/>
      <c r="F30" s="14"/>
      <c r="G30" s="14"/>
      <c r="H30" s="14"/>
      <c r="I30" s="16"/>
      <c r="J30" s="15"/>
      <c r="K30" s="39"/>
      <c r="L30" s="23"/>
      <c r="M30" s="23"/>
      <c r="N30" s="23"/>
      <c r="O30" s="40"/>
    </row>
    <row r="31" spans="1:130" ht="14.5" x14ac:dyDescent="0.25">
      <c r="A31" s="15"/>
      <c r="B31" s="29"/>
      <c r="C31" s="68"/>
      <c r="D31" s="26"/>
      <c r="E31" s="13"/>
      <c r="F31" s="18"/>
      <c r="G31" s="19"/>
      <c r="H31" s="13"/>
      <c r="I31" s="13"/>
      <c r="J31" s="23" t="s">
        <v>25</v>
      </c>
      <c r="K31" s="40"/>
      <c r="L31" s="22"/>
      <c r="M31" s="22"/>
      <c r="N31" s="22"/>
      <c r="O31" s="41"/>
    </row>
    <row r="32" spans="1:130" x14ac:dyDescent="0.25">
      <c r="A32" s="15"/>
      <c r="B32" s="29"/>
      <c r="C32" s="68"/>
      <c r="D32" s="26"/>
      <c r="E32" s="13"/>
      <c r="F32" s="13"/>
      <c r="G32" s="13"/>
      <c r="H32" s="13"/>
      <c r="I32" s="13"/>
      <c r="J32" s="22" t="s">
        <v>26</v>
      </c>
      <c r="K32" s="41"/>
      <c r="L32" s="22"/>
      <c r="M32" s="22"/>
      <c r="N32" s="22"/>
      <c r="O32" s="41"/>
    </row>
    <row r="33" spans="1:11" x14ac:dyDescent="0.25">
      <c r="A33" s="15"/>
      <c r="B33" s="29"/>
      <c r="C33" s="68"/>
      <c r="D33" s="26"/>
      <c r="E33" s="13"/>
      <c r="F33" s="13"/>
      <c r="G33" s="13"/>
      <c r="H33" s="13"/>
      <c r="I33" s="13"/>
      <c r="J33" s="22" t="s">
        <v>27</v>
      </c>
      <c r="K33" s="41"/>
    </row>
    <row r="34" spans="1:11" x14ac:dyDescent="0.25">
      <c r="C34" s="69"/>
      <c r="D34" s="31"/>
    </row>
    <row r="35" spans="1:11" x14ac:dyDescent="0.25">
      <c r="C35" s="69"/>
      <c r="D35" s="31"/>
    </row>
    <row r="36" spans="1:11" x14ac:dyDescent="0.25">
      <c r="C36" s="69"/>
      <c r="D36" s="31"/>
      <c r="E36" s="31"/>
    </row>
    <row r="37" spans="1:11" x14ac:dyDescent="0.25">
      <c r="D37" s="31"/>
    </row>
    <row r="38" spans="1:11" x14ac:dyDescent="0.25">
      <c r="D38" s="31"/>
    </row>
    <row r="39" spans="1:11" x14ac:dyDescent="0.25">
      <c r="D39" s="31"/>
    </row>
    <row r="40" spans="1:11" x14ac:dyDescent="0.25">
      <c r="D40" s="31"/>
      <c r="F40" s="54"/>
    </row>
    <row r="41" spans="1:11" x14ac:dyDescent="0.25">
      <c r="D41" s="31"/>
    </row>
  </sheetData>
  <mergeCells count="31">
    <mergeCell ref="K20:K21"/>
    <mergeCell ref="J20:J21"/>
    <mergeCell ref="A20:A21"/>
    <mergeCell ref="O20:O21"/>
    <mergeCell ref="N20:N21"/>
    <mergeCell ref="M20:M21"/>
    <mergeCell ref="L20:L21"/>
    <mergeCell ref="M16:M18"/>
    <mergeCell ref="N16:N18"/>
    <mergeCell ref="O16:O18"/>
    <mergeCell ref="J16:J18"/>
    <mergeCell ref="A16:A17"/>
    <mergeCell ref="K16:K18"/>
    <mergeCell ref="L16:L18"/>
    <mergeCell ref="H5:I5"/>
    <mergeCell ref="B25:E25"/>
    <mergeCell ref="A23:H23"/>
    <mergeCell ref="A22:F22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63ef4d09-7a27-477e-abfe-88d2d0877d3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2022-09-01T11:10:14Z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