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2240" yWindow="2240" windowWidth="16960" windowHeight="53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<sst xmlns="http://schemas.openxmlformats.org/spreadsheetml/2006/main" count="137" uniqueCount="63">
  <si>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</si>
  <si>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</si>
  <si>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</si>
  <si>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</si>
  <si>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</si>
  <si>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</si>
  <si>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</si>
  <si>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</si>
  <si>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</si>
  <si>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</si>
  <si>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</si>
  <si>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</si>
  <si>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</si>
  <si>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</si>
  <si>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</si>
  <si>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</si>
  <si>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</si>
  <si>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</si>
  <si>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</si>
  <si>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</si>
  <si>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</si>
  <si>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</si>
  <si>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</si>
  <si>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</si>
  <si>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</si>
  <si>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</si>
  <si>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</si>
  <si>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</si>
  <si>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</si>
  <si>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</si>
  <si>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</si>
  <si>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</si>
  <si>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</si>
  <si>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17. listopadu</t>
  </si>
  <si>
    <t>zadávané v dynamickém nákupním systému s názvem Dodávky IT + AV techniky 2022–2025 a evidenčním číslem ve Věstníku veřejných zakázek Z2021-041737</t>
  </si>
  <si>
    <t>Rektorát</t>
  </si>
  <si>
    <t>Fak. elektrotechniky a informatiky</t>
  </si>
  <si>
    <t>1875/17</t>
  </si>
  <si>
    <t>DNS_TABLET_ATYP</t>
  </si>
  <si>
    <t>Fakulta  stavební</t>
  </si>
  <si>
    <t>DNS_Ultrabook13"_typ_B</t>
  </si>
  <si>
    <t>DNS_DATAPROJEKTOR_ATYP</t>
  </si>
  <si>
    <t>Kateřina Čajkovská 
katerina.cajkovska@vsb.cz
+420597323177</t>
  </si>
  <si>
    <t>DNS_LCD_ATYP</t>
  </si>
  <si>
    <t>Ludvíka Podéště</t>
  </si>
  <si>
    <t>Fakulta  strojní</t>
  </si>
  <si>
    <t>Soňa Neustupová 
sona.neustupova@vsb.cz
+420597321283</t>
  </si>
  <si>
    <t>Renata Mostýnová 
renata.mostynova@vsb.cz
+420597326050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</si>
  <si>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29/2022</t>
    </r>
  </si>
  <si>
    <t>DNS_NB17"</t>
  </si>
  <si>
    <t>DNS_TISK multi barva</t>
  </si>
  <si>
    <t>DNS_PC_ATYP</t>
  </si>
  <si>
    <t>Karin Mikulová 
karin.mikulova@vsb.cz
+420597321296</t>
  </si>
  <si>
    <t>Hana Cesnaková 
hana.cesnakova@vsb.cz
+420596991319</t>
  </si>
  <si>
    <t>Ing. Martina Pavlorková 
martina.pavlorkova@vsb.cz
+420597324962</t>
  </si>
  <si>
    <t>9870 - CIT</t>
  </si>
  <si>
    <t>Hornicko-geologická fakulta</t>
  </si>
  <si>
    <t>K Planetáriu</t>
  </si>
  <si>
    <t>502</t>
  </si>
  <si>
    <t>725 26</t>
  </si>
  <si>
    <t>Ostrava - Krásné Pole</t>
  </si>
  <si>
    <t>DNS_LCD27" Výškově stavitelný</t>
  </si>
  <si>
    <t>DNS_PC_ typ_B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</si>
</sst>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165" fontId="0" fillId="0" borderId="13" xfId="0" applyNumberFormat="1" applyFont="1" applyBorder="1" applyAlignment="1">
      <alignment horizontal="right" vertical="center"/>
    </xf>
    <xf numFmtId="165" fontId="0" fillId="3" borderId="13" xfId="0" applyNumberFormat="1" applyFont="1" applyFill="1" applyBorder="1" applyAlignment="1" applyProtection="1">
      <alignment horizontal="center" vertical="center"/>
      <protection locked="0"/>
    </xf>
    <xf numFmtId="165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0"/>
  <sheetViews>
    <sheetView tabSelected="1" zoomScale="90" zoomScaleNormal="90" workbookViewId="0" topLeftCell="A1">
      <selection activeCell="A1" sqref="A1:O1"/>
    </sheetView>
  </sheetViews>
  <sheetFormatPr defaultColWidth="9.140625" defaultRowHeight="12.75"/>
  <cols>
    <col min="1" max="1" width="9.8515625" style="50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4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8.8515625" style="42" bestFit="1" customWidth="1"/>
  </cols>
  <sheetData>
    <row r="1" spans="1:15" ht="18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8.5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24" customHeight="1">
      <c r="A3" s="82" t="s">
        <v>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4.5" customHeight="1" thickBot="1">
      <c r="A4" s="49"/>
      <c r="B4" s="27"/>
      <c r="C4" s="3"/>
      <c r="D4" s="7"/>
      <c r="E4" s="7"/>
      <c r="F4" s="3"/>
      <c r="G4" s="3"/>
      <c r="H4" s="3"/>
      <c r="I4" s="3"/>
      <c r="J4" s="3"/>
      <c r="K4" s="35"/>
      <c r="L4" s="3"/>
      <c r="M4" s="3"/>
      <c r="N4" s="3"/>
      <c r="O4" s="7"/>
    </row>
    <row r="5" spans="1:130" s="1" customFormat="1" ht="16.25" customHeight="1" thickBot="1" thickTop="1">
      <c r="A5" s="83" t="s">
        <v>3</v>
      </c>
      <c r="B5" s="85" t="s">
        <v>4</v>
      </c>
      <c r="C5" s="87" t="s">
        <v>7</v>
      </c>
      <c r="D5" s="91" t="s">
        <v>5</v>
      </c>
      <c r="E5" s="91" t="s">
        <v>6</v>
      </c>
      <c r="F5" s="93" t="s">
        <v>19</v>
      </c>
      <c r="G5" s="94"/>
      <c r="H5" s="93" t="s">
        <v>17</v>
      </c>
      <c r="I5" s="94"/>
      <c r="J5" s="4" t="s">
        <v>10</v>
      </c>
      <c r="K5" s="91" t="s">
        <v>12</v>
      </c>
      <c r="L5" s="87" t="s">
        <v>0</v>
      </c>
      <c r="M5" s="4" t="s">
        <v>13</v>
      </c>
      <c r="N5" s="87" t="s">
        <v>1</v>
      </c>
      <c r="O5" s="89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>
      <c r="A6" s="84"/>
      <c r="B6" s="86"/>
      <c r="C6" s="88"/>
      <c r="D6" s="92"/>
      <c r="E6" s="92"/>
      <c r="F6" s="44" t="s">
        <v>8</v>
      </c>
      <c r="G6" s="44" t="s">
        <v>9</v>
      </c>
      <c r="H6" s="44" t="s">
        <v>8</v>
      </c>
      <c r="I6" s="44" t="s">
        <v>9</v>
      </c>
      <c r="J6" s="45" t="s">
        <v>11</v>
      </c>
      <c r="K6" s="92"/>
      <c r="L6" s="88"/>
      <c r="M6" s="45" t="s">
        <v>14</v>
      </c>
      <c r="N6" s="88"/>
      <c r="O6" s="9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Bot="1" thickTop="1">
      <c r="A7" s="102">
        <v>60005353</v>
      </c>
      <c r="B7" s="104">
        <v>10</v>
      </c>
      <c r="C7" s="59" t="s">
        <v>49</v>
      </c>
      <c r="D7" s="60">
        <v>1</v>
      </c>
      <c r="E7" s="59" t="s">
        <v>28</v>
      </c>
      <c r="F7" s="74">
        <v>23000</v>
      </c>
      <c r="G7" s="61">
        <f aca="true" t="shared" si="0" ref="G7:G20">D7*F7</f>
        <v>23000</v>
      </c>
      <c r="H7" s="62" t="s">
        <v>22</v>
      </c>
      <c r="I7" s="63" t="e">
        <f aca="true" t="shared" si="1" ref="I7:I20">H7*D7</f>
        <v>#VALUE!</v>
      </c>
      <c r="J7" s="75" t="s">
        <v>42</v>
      </c>
      <c r="K7" s="64" t="s">
        <v>55</v>
      </c>
      <c r="L7" s="64" t="s">
        <v>33</v>
      </c>
      <c r="M7" s="64" t="s">
        <v>31</v>
      </c>
      <c r="N7" s="64" t="s">
        <v>29</v>
      </c>
      <c r="O7" s="65" t="s">
        <v>30</v>
      </c>
      <c r="P7" s="2"/>
      <c r="Q7" s="2"/>
      <c r="R7" s="2"/>
      <c r="S7" s="2"/>
      <c r="T7" s="47"/>
      <c r="U7" s="48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>
      <c r="A8" s="103">
        <v>60005354</v>
      </c>
      <c r="B8" s="105">
        <v>10</v>
      </c>
      <c r="C8" s="113" t="s">
        <v>38</v>
      </c>
      <c r="D8" s="58">
        <v>1</v>
      </c>
      <c r="E8" s="57" t="s">
        <v>28</v>
      </c>
      <c r="F8" s="76">
        <v>35000</v>
      </c>
      <c r="G8" s="33">
        <f t="shared" si="0"/>
        <v>35000</v>
      </c>
      <c r="H8" s="34" t="s">
        <v>22</v>
      </c>
      <c r="I8" s="43" t="e">
        <f t="shared" si="1"/>
        <v>#VALUE!</v>
      </c>
      <c r="J8" s="72" t="s">
        <v>52</v>
      </c>
      <c r="K8" s="72" t="s">
        <v>35</v>
      </c>
      <c r="L8" s="72" t="s">
        <v>33</v>
      </c>
      <c r="M8" s="72" t="s">
        <v>31</v>
      </c>
      <c r="N8" s="72" t="s">
        <v>29</v>
      </c>
      <c r="O8" s="56" t="s">
        <v>30</v>
      </c>
      <c r="P8" s="2"/>
      <c r="Q8" s="2"/>
      <c r="R8" s="2"/>
      <c r="S8" s="2"/>
      <c r="T8" s="47"/>
      <c r="U8" s="4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" customHeight="1" thickBot="1">
      <c r="A9" s="103">
        <v>60005355</v>
      </c>
      <c r="B9" s="105">
        <v>10</v>
      </c>
      <c r="C9" s="57" t="s">
        <v>43</v>
      </c>
      <c r="D9" s="58">
        <v>1</v>
      </c>
      <c r="E9" s="57" t="s">
        <v>28</v>
      </c>
      <c r="F9" s="76">
        <v>16500</v>
      </c>
      <c r="G9" s="33">
        <f t="shared" si="0"/>
        <v>16500</v>
      </c>
      <c r="H9" s="34" t="s">
        <v>22</v>
      </c>
      <c r="I9" s="43" t="e">
        <f t="shared" si="1"/>
        <v>#VALUE!</v>
      </c>
      <c r="J9" s="72" t="s">
        <v>47</v>
      </c>
      <c r="K9" s="54" t="s">
        <v>36</v>
      </c>
      <c r="L9" s="54" t="s">
        <v>32</v>
      </c>
      <c r="M9" s="54" t="s">
        <v>31</v>
      </c>
      <c r="N9" s="54" t="s">
        <v>29</v>
      </c>
      <c r="O9" s="56" t="s">
        <v>30</v>
      </c>
      <c r="P9" s="2"/>
      <c r="Q9" s="2"/>
      <c r="R9" s="2"/>
      <c r="S9" s="2"/>
      <c r="T9" s="47"/>
      <c r="U9" s="4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" customHeight="1" thickBot="1">
      <c r="A10" s="103">
        <v>60005356</v>
      </c>
      <c r="B10" s="105">
        <v>10</v>
      </c>
      <c r="C10" s="57" t="s">
        <v>50</v>
      </c>
      <c r="D10" s="58">
        <v>1</v>
      </c>
      <c r="E10" s="57" t="s">
        <v>28</v>
      </c>
      <c r="F10" s="76">
        <v>15000</v>
      </c>
      <c r="G10" s="33">
        <f t="shared" si="0"/>
        <v>15000</v>
      </c>
      <c r="H10" s="34" t="s">
        <v>22</v>
      </c>
      <c r="I10" s="43" t="e">
        <f t="shared" si="1"/>
        <v>#VALUE!</v>
      </c>
      <c r="J10" s="73" t="s">
        <v>53</v>
      </c>
      <c r="K10" s="54" t="s">
        <v>39</v>
      </c>
      <c r="L10" s="54" t="s">
        <v>44</v>
      </c>
      <c r="M10" s="54" t="s">
        <v>37</v>
      </c>
      <c r="N10" s="54" t="s">
        <v>29</v>
      </c>
      <c r="O10" s="56" t="s">
        <v>30</v>
      </c>
      <c r="P10" s="2"/>
      <c r="Q10" s="2"/>
      <c r="R10" s="2"/>
      <c r="S10" s="2"/>
      <c r="T10" s="47"/>
      <c r="U10" s="4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" customHeight="1" thickBot="1">
      <c r="A11" s="107">
        <v>60005357</v>
      </c>
      <c r="B11" s="105">
        <v>10</v>
      </c>
      <c r="C11" s="57" t="s">
        <v>40</v>
      </c>
      <c r="D11" s="58">
        <v>1</v>
      </c>
      <c r="E11" s="57" t="s">
        <v>28</v>
      </c>
      <c r="F11" s="76">
        <v>27000</v>
      </c>
      <c r="G11" s="33">
        <f t="shared" si="0"/>
        <v>27000</v>
      </c>
      <c r="H11" s="34" t="s">
        <v>22</v>
      </c>
      <c r="I11" s="43" t="e">
        <f t="shared" si="1"/>
        <v>#VALUE!</v>
      </c>
      <c r="J11" s="108" t="s">
        <v>46</v>
      </c>
      <c r="K11" s="108" t="s">
        <v>45</v>
      </c>
      <c r="L11" s="108" t="s">
        <v>32</v>
      </c>
      <c r="M11" s="108" t="s">
        <v>31</v>
      </c>
      <c r="N11" s="108" t="s">
        <v>29</v>
      </c>
      <c r="O11" s="109" t="s">
        <v>30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" customHeight="1" thickBot="1">
      <c r="A12" s="107"/>
      <c r="B12" s="105">
        <v>20</v>
      </c>
      <c r="C12" s="57" t="s">
        <v>49</v>
      </c>
      <c r="D12" s="58">
        <v>2</v>
      </c>
      <c r="E12" s="57" t="s">
        <v>28</v>
      </c>
      <c r="F12" s="76">
        <v>23000</v>
      </c>
      <c r="G12" s="33">
        <f t="shared" si="0"/>
        <v>46000</v>
      </c>
      <c r="H12" s="34" t="s">
        <v>22</v>
      </c>
      <c r="I12" s="43" t="e">
        <f t="shared" si="1"/>
        <v>#VALUE!</v>
      </c>
      <c r="J12" s="108"/>
      <c r="K12" s="108" t="s">
        <v>45</v>
      </c>
      <c r="L12" s="108" t="s">
        <v>32</v>
      </c>
      <c r="M12" s="108" t="s">
        <v>31</v>
      </c>
      <c r="N12" s="108" t="s">
        <v>29</v>
      </c>
      <c r="O12" s="109"/>
      <c r="P12" s="2"/>
      <c r="Q12" s="2"/>
      <c r="R12" s="2"/>
      <c r="S12" s="2"/>
      <c r="T12" s="47"/>
      <c r="U12" s="4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" customHeight="1" thickBot="1">
      <c r="A13" s="103">
        <v>60005358</v>
      </c>
      <c r="B13" s="105">
        <v>10</v>
      </c>
      <c r="C13" s="57" t="s">
        <v>38</v>
      </c>
      <c r="D13" s="58">
        <v>1</v>
      </c>
      <c r="E13" s="57" t="s">
        <v>28</v>
      </c>
      <c r="F13" s="76">
        <v>12000</v>
      </c>
      <c r="G13" s="33">
        <f t="shared" si="0"/>
        <v>12000</v>
      </c>
      <c r="H13" s="34" t="s">
        <v>22</v>
      </c>
      <c r="I13" s="43" t="e">
        <f t="shared" si="1"/>
        <v>#VALUE!</v>
      </c>
      <c r="J13" s="73" t="s">
        <v>46</v>
      </c>
      <c r="K13" s="54" t="s">
        <v>45</v>
      </c>
      <c r="L13" s="54" t="s">
        <v>32</v>
      </c>
      <c r="M13" s="54" t="s">
        <v>31</v>
      </c>
      <c r="N13" s="54" t="s">
        <v>29</v>
      </c>
      <c r="O13" s="56" t="s">
        <v>30</v>
      </c>
      <c r="P13" s="2"/>
      <c r="Q13" s="2"/>
      <c r="R13" s="2"/>
      <c r="S13" s="2"/>
      <c r="T13" s="47"/>
      <c r="U13" s="4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" customHeight="1" thickBot="1">
      <c r="A14" s="107">
        <v>60005359</v>
      </c>
      <c r="B14" s="105">
        <v>10</v>
      </c>
      <c r="C14" s="57" t="s">
        <v>51</v>
      </c>
      <c r="D14" s="58">
        <v>2</v>
      </c>
      <c r="E14" s="57" t="s">
        <v>28</v>
      </c>
      <c r="F14" s="76">
        <v>90500</v>
      </c>
      <c r="G14" s="33">
        <f t="shared" si="0"/>
        <v>181000</v>
      </c>
      <c r="H14" s="34" t="s">
        <v>22</v>
      </c>
      <c r="I14" s="43" t="e">
        <f t="shared" si="1"/>
        <v>#VALUE!</v>
      </c>
      <c r="J14" s="108" t="s">
        <v>54</v>
      </c>
      <c r="K14" s="108" t="s">
        <v>56</v>
      </c>
      <c r="L14" s="108" t="s">
        <v>57</v>
      </c>
      <c r="M14" s="108" t="s">
        <v>58</v>
      </c>
      <c r="N14" s="108" t="s">
        <v>59</v>
      </c>
      <c r="O14" s="56" t="s">
        <v>60</v>
      </c>
      <c r="P14" s="2"/>
      <c r="Q14" s="2"/>
      <c r="R14" s="2"/>
      <c r="S14" s="2"/>
      <c r="T14" s="47"/>
      <c r="U14" s="4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" customHeight="1" thickBot="1">
      <c r="A15" s="107"/>
      <c r="B15" s="105">
        <v>20</v>
      </c>
      <c r="C15" s="57" t="s">
        <v>43</v>
      </c>
      <c r="D15" s="58">
        <v>4</v>
      </c>
      <c r="E15" s="57" t="s">
        <v>28</v>
      </c>
      <c r="F15" s="76">
        <v>11000</v>
      </c>
      <c r="G15" s="33">
        <f t="shared" si="0"/>
        <v>44000</v>
      </c>
      <c r="H15" s="34" t="s">
        <v>22</v>
      </c>
      <c r="I15" s="43" t="e">
        <f t="shared" si="1"/>
        <v>#VALUE!</v>
      </c>
      <c r="J15" s="108"/>
      <c r="K15" s="108" t="s">
        <v>56</v>
      </c>
      <c r="L15" s="108" t="s">
        <v>57</v>
      </c>
      <c r="M15" s="108" t="s">
        <v>58</v>
      </c>
      <c r="N15" s="108" t="s">
        <v>59</v>
      </c>
      <c r="O15" s="56" t="s">
        <v>60</v>
      </c>
      <c r="P15" s="2"/>
      <c r="Q15" s="2"/>
      <c r="R15" s="2"/>
      <c r="S15" s="2"/>
      <c r="T15" s="47"/>
      <c r="U15" s="4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" customHeight="1" thickBot="1">
      <c r="A16" s="103">
        <v>60005361</v>
      </c>
      <c r="B16" s="105">
        <v>10</v>
      </c>
      <c r="C16" s="57" t="s">
        <v>49</v>
      </c>
      <c r="D16" s="58">
        <v>1</v>
      </c>
      <c r="E16" s="57" t="s">
        <v>28</v>
      </c>
      <c r="F16" s="76">
        <v>23000</v>
      </c>
      <c r="G16" s="33">
        <f aca="true" t="shared" si="2" ref="G16">D16*F16</f>
        <v>23000</v>
      </c>
      <c r="H16" s="34" t="s">
        <v>22</v>
      </c>
      <c r="I16" s="43" t="e">
        <f aca="true" t="shared" si="3" ref="I16">H16*D16</f>
        <v>#VALUE!</v>
      </c>
      <c r="J16" s="73" t="s">
        <v>46</v>
      </c>
      <c r="K16" s="54" t="s">
        <v>45</v>
      </c>
      <c r="L16" s="54" t="s">
        <v>32</v>
      </c>
      <c r="M16" s="54" t="s">
        <v>31</v>
      </c>
      <c r="N16" s="54" t="s">
        <v>29</v>
      </c>
      <c r="O16" s="56" t="s">
        <v>30</v>
      </c>
      <c r="P16" s="2"/>
      <c r="Q16" s="2"/>
      <c r="R16" s="2"/>
      <c r="S16" s="2"/>
      <c r="T16" s="47"/>
      <c r="U16" s="4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" customHeight="1" thickBot="1">
      <c r="A17" s="103">
        <v>60005362</v>
      </c>
      <c r="B17" s="105">
        <v>10</v>
      </c>
      <c r="C17" s="57" t="s">
        <v>61</v>
      </c>
      <c r="D17" s="58">
        <v>1</v>
      </c>
      <c r="E17" s="57" t="s">
        <v>28</v>
      </c>
      <c r="F17" s="76">
        <v>6000</v>
      </c>
      <c r="G17" s="33">
        <f aca="true" t="shared" si="4" ref="G16:G19">D17*F17</f>
        <v>6000</v>
      </c>
      <c r="H17" s="34" t="s">
        <v>22</v>
      </c>
      <c r="I17" s="43" t="e">
        <f aca="true" t="shared" si="5" ref="I16:I19">H17*D17</f>
        <v>#VALUE!</v>
      </c>
      <c r="J17" s="110" t="s">
        <v>52</v>
      </c>
      <c r="K17" s="110" t="s">
        <v>35</v>
      </c>
      <c r="L17" s="110" t="s">
        <v>33</v>
      </c>
      <c r="M17" s="110" t="s">
        <v>31</v>
      </c>
      <c r="N17" s="110" t="s">
        <v>29</v>
      </c>
      <c r="O17" s="109" t="s">
        <v>30</v>
      </c>
      <c r="P17" s="2"/>
      <c r="Q17" s="2"/>
      <c r="R17" s="2"/>
      <c r="S17" s="2"/>
      <c r="T17" s="47"/>
      <c r="U17" s="4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" customHeight="1" thickBot="1">
      <c r="A18" s="103">
        <v>60005363</v>
      </c>
      <c r="B18" s="105">
        <v>10</v>
      </c>
      <c r="C18" s="57" t="s">
        <v>62</v>
      </c>
      <c r="D18" s="58">
        <v>1</v>
      </c>
      <c r="E18" s="57" t="s">
        <v>28</v>
      </c>
      <c r="F18" s="76">
        <v>22500</v>
      </c>
      <c r="G18" s="33">
        <f t="shared" si="4"/>
        <v>22500</v>
      </c>
      <c r="H18" s="34" t="s">
        <v>22</v>
      </c>
      <c r="I18" s="43" t="e">
        <f t="shared" si="5"/>
        <v>#VALUE!</v>
      </c>
      <c r="J18" s="110"/>
      <c r="K18" s="110"/>
      <c r="L18" s="110"/>
      <c r="M18" s="110"/>
      <c r="N18" s="110"/>
      <c r="O18" s="109"/>
      <c r="P18" s="2"/>
      <c r="Q18" s="2"/>
      <c r="R18" s="2"/>
      <c r="S18" s="2"/>
      <c r="T18" s="47"/>
      <c r="U18" s="4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" customHeight="1" thickBot="1">
      <c r="A19" s="79">
        <v>60005364</v>
      </c>
      <c r="B19" s="105">
        <v>10</v>
      </c>
      <c r="C19" s="57" t="s">
        <v>41</v>
      </c>
      <c r="D19" s="58">
        <v>1</v>
      </c>
      <c r="E19" s="57" t="s">
        <v>28</v>
      </c>
      <c r="F19" s="76">
        <v>22000</v>
      </c>
      <c r="G19" s="33">
        <f t="shared" si="4"/>
        <v>22000</v>
      </c>
      <c r="H19" s="34" t="s">
        <v>22</v>
      </c>
      <c r="I19" s="43" t="e">
        <f t="shared" si="5"/>
        <v>#VALUE!</v>
      </c>
      <c r="J19" s="110"/>
      <c r="K19" s="110"/>
      <c r="L19" s="110"/>
      <c r="M19" s="110"/>
      <c r="N19" s="110"/>
      <c r="O19" s="109"/>
      <c r="P19" s="2"/>
      <c r="Q19" s="2"/>
      <c r="R19" s="2"/>
      <c r="S19" s="2"/>
      <c r="T19" s="47"/>
      <c r="U19" s="48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" customHeight="1" thickBot="1">
      <c r="A20" s="114"/>
      <c r="B20" s="106">
        <v>20</v>
      </c>
      <c r="C20" s="77" t="s">
        <v>41</v>
      </c>
      <c r="D20" s="66">
        <v>2</v>
      </c>
      <c r="E20" s="77" t="s">
        <v>28</v>
      </c>
      <c r="F20" s="78">
        <v>33000</v>
      </c>
      <c r="G20" s="67">
        <f aca="true" t="shared" si="6" ref="G20">D20*F20</f>
        <v>66000</v>
      </c>
      <c r="H20" s="68" t="s">
        <v>22</v>
      </c>
      <c r="I20" s="69" t="e">
        <f aca="true" t="shared" si="7" ref="I20">H20*D20</f>
        <v>#VALUE!</v>
      </c>
      <c r="J20" s="111"/>
      <c r="K20" s="111"/>
      <c r="L20" s="111"/>
      <c r="M20" s="111"/>
      <c r="N20" s="111"/>
      <c r="O20" s="112"/>
      <c r="P20" s="2"/>
      <c r="Q20" s="2"/>
      <c r="R20" s="2"/>
      <c r="S20" s="2"/>
      <c r="T20" s="47"/>
      <c r="U20" s="48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15" thickBot="1" thickTop="1">
      <c r="A21" s="100" t="s">
        <v>15</v>
      </c>
      <c r="B21" s="101"/>
      <c r="C21" s="101"/>
      <c r="D21" s="101"/>
      <c r="E21" s="101"/>
      <c r="F21" s="101"/>
      <c r="G21" s="46">
        <f>SUM(G7:G20)</f>
        <v>539000</v>
      </c>
      <c r="H21" s="32"/>
      <c r="I21" s="32"/>
      <c r="J21" s="32"/>
      <c r="K21" s="36"/>
      <c r="L21" s="20"/>
      <c r="M21" s="20"/>
      <c r="N21" s="20"/>
      <c r="O21" s="5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1" customFormat="1" ht="15" thickBot="1" thickTop="1">
      <c r="A22" s="97" t="s">
        <v>16</v>
      </c>
      <c r="B22" s="98"/>
      <c r="C22" s="98"/>
      <c r="D22" s="98"/>
      <c r="E22" s="98"/>
      <c r="F22" s="98"/>
      <c r="G22" s="98"/>
      <c r="H22" s="99"/>
      <c r="I22" s="6" t="e">
        <f>SUM(I7:I20)</f>
        <v>#VALUE!</v>
      </c>
      <c r="J22" s="21"/>
      <c r="K22" s="37"/>
      <c r="L22" s="24"/>
      <c r="M22" s="25"/>
      <c r="N22" s="24"/>
      <c r="O22" s="5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1" customFormat="1" ht="13.5" thickBot="1" thickTop="1">
      <c r="A23" s="10" t="s">
        <v>20</v>
      </c>
      <c r="B23" s="28"/>
      <c r="C23" s="9"/>
      <c r="D23" s="10"/>
      <c r="E23" s="9"/>
      <c r="F23" s="11"/>
      <c r="G23" s="11"/>
      <c r="H23" s="9"/>
      <c r="I23" s="9"/>
      <c r="J23" s="9"/>
      <c r="K23" s="38"/>
      <c r="L23" s="13"/>
      <c r="M23" s="15"/>
      <c r="N23" s="13"/>
      <c r="O23" s="5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5" customFormat="1" ht="13" thickBot="1">
      <c r="A24" s="15" t="s">
        <v>21</v>
      </c>
      <c r="B24" s="95" t="s">
        <v>22</v>
      </c>
      <c r="C24" s="96"/>
      <c r="D24" s="96"/>
      <c r="E24" s="96"/>
      <c r="F24" s="12" t="s">
        <v>23</v>
      </c>
      <c r="G24" s="13"/>
      <c r="H24" s="14"/>
      <c r="I24" s="13"/>
      <c r="J24" s="15"/>
      <c r="K24" s="39"/>
      <c r="L24" s="13"/>
      <c r="M24" s="15"/>
      <c r="N24" s="13"/>
      <c r="O24" s="5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81" ht="23" customHeight="1">
      <c r="A25" s="15"/>
      <c r="B25" s="29"/>
      <c r="C25" s="13"/>
      <c r="D25" s="15"/>
      <c r="E25" s="13"/>
      <c r="F25" s="14"/>
      <c r="G25" s="14"/>
      <c r="H25" s="16" t="s">
        <v>24</v>
      </c>
      <c r="I25" s="13"/>
      <c r="J25" s="15"/>
      <c r="K25" s="39"/>
      <c r="L25" s="13"/>
      <c r="M25" s="15"/>
      <c r="N25" s="13"/>
      <c r="O25" s="5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15" ht="12.75">
      <c r="A26" s="15"/>
      <c r="B26" s="29"/>
      <c r="C26" s="13"/>
      <c r="D26" s="15"/>
      <c r="E26" s="13"/>
      <c r="F26" s="14"/>
      <c r="G26" s="14"/>
      <c r="H26" s="16"/>
      <c r="I26" s="13"/>
      <c r="J26" s="15"/>
      <c r="K26" s="39"/>
      <c r="L26" s="13"/>
      <c r="M26" s="15"/>
      <c r="N26" s="13"/>
      <c r="O26" s="53"/>
    </row>
    <row r="27" spans="1:15" ht="12.75">
      <c r="A27" s="15"/>
      <c r="B27" s="29"/>
      <c r="C27" s="13"/>
      <c r="D27" s="26"/>
      <c r="E27" s="13"/>
      <c r="F27" s="14"/>
      <c r="G27" s="17"/>
      <c r="H27" s="16"/>
      <c r="I27" s="13"/>
      <c r="J27" s="15"/>
      <c r="K27" s="39"/>
      <c r="L27" s="13"/>
      <c r="M27" s="15"/>
      <c r="N27" s="13"/>
      <c r="O27" s="53"/>
    </row>
    <row r="28" spans="1:15" ht="12.75">
      <c r="A28" s="15"/>
      <c r="B28" s="29"/>
      <c r="C28" s="13"/>
      <c r="D28" s="15"/>
      <c r="E28" s="13"/>
      <c r="F28" s="14"/>
      <c r="G28" s="14"/>
      <c r="H28" s="16"/>
      <c r="I28" s="13"/>
      <c r="J28" s="15"/>
      <c r="K28" s="39"/>
      <c r="L28" s="13"/>
      <c r="M28" s="15"/>
      <c r="N28" s="13"/>
      <c r="O28" s="53"/>
    </row>
    <row r="29" spans="1:15" ht="14.5">
      <c r="A29" s="15"/>
      <c r="B29" s="29"/>
      <c r="C29" s="70"/>
      <c r="D29" s="26"/>
      <c r="E29" s="13"/>
      <c r="F29" s="14"/>
      <c r="G29" s="14"/>
      <c r="H29" s="14"/>
      <c r="I29" s="16"/>
      <c r="J29" s="15"/>
      <c r="K29" s="39"/>
      <c r="L29" s="23"/>
      <c r="M29" s="23"/>
      <c r="N29" s="23"/>
      <c r="O29" s="40"/>
    </row>
    <row r="30" spans="1:15" ht="14.5">
      <c r="A30" s="15"/>
      <c r="B30" s="29"/>
      <c r="C30" s="70"/>
      <c r="D30" s="26"/>
      <c r="E30" s="13"/>
      <c r="F30" s="18"/>
      <c r="G30" s="19"/>
      <c r="H30" s="13"/>
      <c r="I30" s="13"/>
      <c r="J30" s="23" t="s">
        <v>25</v>
      </c>
      <c r="K30" s="40"/>
      <c r="L30" s="22"/>
      <c r="M30" s="22"/>
      <c r="N30" s="22"/>
      <c r="O30" s="41"/>
    </row>
    <row r="31" spans="1:15" ht="12.75">
      <c r="A31" s="15"/>
      <c r="B31" s="29"/>
      <c r="C31" s="70"/>
      <c r="D31" s="26"/>
      <c r="E31" s="13"/>
      <c r="F31" s="13"/>
      <c r="G31" s="13"/>
      <c r="H31" s="13"/>
      <c r="I31" s="13"/>
      <c r="J31" s="22" t="s">
        <v>26</v>
      </c>
      <c r="K31" s="41"/>
      <c r="L31" s="22"/>
      <c r="M31" s="22"/>
      <c r="N31" s="22"/>
      <c r="O31" s="41"/>
    </row>
    <row r="32" spans="1:11" ht="12.75">
      <c r="A32" s="15"/>
      <c r="B32" s="29"/>
      <c r="C32" s="70"/>
      <c r="D32" s="26"/>
      <c r="E32" s="13"/>
      <c r="F32" s="13"/>
      <c r="G32" s="13"/>
      <c r="H32" s="13"/>
      <c r="I32" s="13"/>
      <c r="J32" s="22" t="s">
        <v>27</v>
      </c>
      <c r="K32" s="41"/>
    </row>
    <row r="33" spans="3:4" ht="12.75">
      <c r="C33" s="71"/>
      <c r="D33" s="31"/>
    </row>
    <row r="34" spans="3:4" ht="12.75">
      <c r="C34" s="71"/>
      <c r="D34" s="31"/>
    </row>
    <row r="35" spans="3:5" ht="12.75">
      <c r="C35" s="71"/>
      <c r="D35" s="31"/>
      <c r="E35" s="31"/>
    </row>
    <row r="36" ht="12.75">
      <c r="D36" s="31"/>
    </row>
    <row r="37" ht="12.75">
      <c r="D37" s="31"/>
    </row>
    <row r="38" ht="12.75">
      <c r="D38" s="31"/>
    </row>
    <row r="39" spans="4:6" ht="12.75">
      <c r="D39" s="31"/>
      <c r="F39" s="55"/>
    </row>
    <row r="40" ht="12.75">
      <c r="D40" s="31"/>
    </row>
  </sheetData>
  <mergeCells count="37">
    <mergeCell ref="A19:A20"/>
    <mergeCell ref="J17:J20"/>
    <mergeCell ref="K17:K20"/>
    <mergeCell ref="L17:L20"/>
    <mergeCell ref="M17:M20"/>
    <mergeCell ref="N17:N20"/>
    <mergeCell ref="O17:O20"/>
    <mergeCell ref="B24:E24"/>
    <mergeCell ref="A22:H22"/>
    <mergeCell ref="A21:F21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A11:A12"/>
    <mergeCell ref="A14:A15"/>
    <mergeCell ref="J11:J12"/>
    <mergeCell ref="K11:K12"/>
    <mergeCell ref="L11:L12"/>
    <mergeCell ref="M11:M12"/>
    <mergeCell ref="N11:N12"/>
    <mergeCell ref="O11:O12"/>
    <mergeCell ref="J14:J15"/>
    <mergeCell ref="K14:K15"/>
    <mergeCell ref="L14:L15"/>
    <mergeCell ref="M14:M15"/>
    <mergeCell ref="N14:N1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2022-08-04T10:27:19Z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