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2" documentId="14_{D2BC0033-DA82-4940-AB1F-F12A28CD241A}" xr6:coauthVersionLast="36" xr6:coauthVersionMax="36" xr10:uidLastSave="{615342FB-5930-40D6-B24D-8DE25BFEDEC8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instalatersky!$A$2:$H$50</definedName>
  </definedNames>
  <calcPr calcId="191029"/>
</workbook>
</file>

<file path=xl/calcChain.xml><?xml version="1.0" encoding="utf-8"?>
<calcChain xmlns="http://schemas.openxmlformats.org/spreadsheetml/2006/main">
  <c r="E22" i="2" l="1"/>
  <c r="F20" i="2"/>
  <c r="F21" i="2"/>
  <c r="F19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H21" i="2" l="1"/>
  <c r="H20" i="2"/>
  <c r="H19" i="2" l="1"/>
  <c r="G22" i="2" s="1"/>
  <c r="F26" i="2" l="1"/>
  <c r="H14" i="2" l="1"/>
  <c r="H11" i="2" l="1"/>
  <c r="H10" i="2"/>
  <c r="H9" i="2"/>
  <c r="H26" i="2" l="1"/>
  <c r="G35" i="2" s="1"/>
  <c r="E35" i="2"/>
  <c r="E16" i="2" l="1"/>
  <c r="H15" i="2"/>
  <c r="H13" i="2" l="1"/>
  <c r="H12" i="2" l="1"/>
  <c r="H8" i="2"/>
  <c r="H7" i="2"/>
  <c r="H6" i="2" l="1"/>
  <c r="G16" i="2" l="1"/>
  <c r="G36" i="2" s="1"/>
  <c r="F1041370" i="2"/>
</calcChain>
</file>

<file path=xl/sharedStrings.xml><?xml version="1.0" encoding="utf-8"?>
<sst xmlns="http://schemas.openxmlformats.org/spreadsheetml/2006/main" count="112" uniqueCount="57">
  <si>
    <t>1.</t>
  </si>
  <si>
    <t>2.</t>
  </si>
  <si>
    <t>3.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</si>
  <si>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</si>
  <si>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</si>
  <si>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</si>
  <si>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</si>
  <si>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</si>
  <si>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</si>
  <si>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</si>
  <si>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</si>
  <si>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</si>
  <si>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</si>
  <si>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</si>
  <si>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</si>
  <si>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</si>
  <si>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</si>
  <si>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</si>
  <si>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</si>
  <si>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</si>
  <si>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</si>
  <si>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</si>
  <si>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</si>
  <si>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KS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</si>
  <si>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</si>
  <si>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</si>
  <si>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</si>
  <si>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</si>
  <si>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Třmen Gebo 2"</t>
  </si>
  <si>
    <t>Třmen Gebo 3"</t>
  </si>
  <si>
    <t>Třmen Gebo 2 1/2"</t>
  </si>
  <si>
    <t>Třmen Gebo  1 1/2"</t>
  </si>
  <si>
    <t>Třmen Gebo 1 1/4"</t>
  </si>
  <si>
    <t>Odbočka HT redukovaná 75/50/90</t>
  </si>
  <si>
    <t>Nátrubek PPR 20</t>
  </si>
  <si>
    <t>Koleno PPR 20/90</t>
  </si>
  <si>
    <t>Koleno HT 40x87</t>
  </si>
  <si>
    <t>Sifon dřezový ED00450</t>
  </si>
  <si>
    <t>ND ventil vypouštěcí SAM TE 4549, táhlo TE 4549</t>
  </si>
  <si>
    <t>WC vruty + hmoždinky 6x80 nerez</t>
  </si>
  <si>
    <t>ALCAPLAST A97SN flexibilní napojení pro wc mísy 230-530mm</t>
  </si>
  <si>
    <t>Kryt vršku barva černá</t>
  </si>
  <si>
    <t>Těsnění pryžové ploché k připojovacím hadičkám 10x18x2</t>
  </si>
  <si>
    <t>Tvarové těsnění výlevky pro umyvadla dřez. sifonu SAM MYJAVA    B 620</t>
  </si>
  <si>
    <t>Kryt vršku 3/8 T5 barva černá, ČTYŘHRAN  ( MYJAVA )</t>
  </si>
  <si>
    <t>Perlátor vnitřní závit F 22x1 chrom</t>
  </si>
  <si>
    <t>Ovládací tlačítko WC VIGOUR DON, barva bílá 203x145mm, dvojité ovládání</t>
  </si>
  <si>
    <t>4.</t>
  </si>
  <si>
    <t>5.</t>
  </si>
  <si>
    <t>6.</t>
  </si>
  <si>
    <t>7.</t>
  </si>
  <si>
    <t>8.</t>
  </si>
  <si>
    <t>9.</t>
  </si>
  <si>
    <t>Dodávka instalatérského materiálu 7/2022</t>
  </si>
  <si>
    <t>Ventil přímý Siemens VVF 53.15-4 DN 15, PN 25</t>
  </si>
  <si>
    <t>Svěrná spojka s vnitřním závitem 40 x 1"</t>
  </si>
  <si>
    <t>Zahradní kohout s pákou 1" (vnější závit)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</si>
</sst>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99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165" fontId="7" fillId="0" borderId="1" xfId="0" applyNumberFormat="1" applyFont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5" fontId="7" fillId="0" borderId="3" xfId="0" applyNumberFormat="1" applyFont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5" fontId="7" fillId="3" borderId="1" xfId="0" applyNumberFormat="1" applyFont="1" applyFill="1" applyBorder="1" applyAlignment="1" applyProtection="1">
      <alignment vertical="center" wrapText="1"/>
      <protection locked="0"/>
    </xf>
    <xf numFmtId="2" fontId="7" fillId="0" borderId="7" xfId="0" applyNumberFormat="1" applyFont="1" applyFill="1" applyBorder="1" applyAlignment="1" applyProtection="1">
      <alignment horizontal="right" vertical="center"/>
    </xf>
    <xf numFmtId="165" fontId="7" fillId="3" borderId="3" xfId="0" applyNumberFormat="1" applyFont="1" applyFill="1" applyBorder="1" applyAlignment="1" applyProtection="1">
      <alignment vertical="center" wrapText="1"/>
      <protection locked="0"/>
    </xf>
    <xf numFmtId="164" fontId="6" fillId="0" borderId="11" xfId="0" applyNumberFormat="1" applyFont="1" applyBorder="1" applyAlignment="1">
      <alignment horizontal="right" vertical="center"/>
    </xf>
    <xf numFmtId="2" fontId="7" fillId="0" borderId="6" xfId="0" applyNumberFormat="1" applyFont="1" applyFill="1" applyBorder="1" applyAlignment="1" applyProtection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164" fontId="20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20" fillId="0" borderId="6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4" fontId="7" fillId="0" borderId="1" xfId="0" applyNumberFormat="1" applyFont="1" applyBorder="1"/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/>
    <xf numFmtId="0" fontId="0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" fontId="21" fillId="0" borderId="1" xfId="0" applyNumberFormat="1" applyFont="1" applyBorder="1"/>
    <xf numFmtId="0" fontId="7" fillId="0" borderId="13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2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4" fontId="21" fillId="0" borderId="3" xfId="0" applyNumberFormat="1" applyFont="1" applyBorder="1"/>
    <xf numFmtId="4" fontId="7" fillId="0" borderId="3" xfId="0" applyNumberFormat="1" applyFont="1" applyBorder="1"/>
    <xf numFmtId="2" fontId="7" fillId="0" borderId="14" xfId="0" applyNumberFormat="1" applyFont="1" applyFill="1" applyBorder="1" applyAlignment="1" applyProtection="1">
      <alignment horizontal="right" vertical="center"/>
    </xf>
    <xf numFmtId="1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4" fontId="21" fillId="0" borderId="15" xfId="0" applyNumberFormat="1" applyFont="1" applyBorder="1"/>
    <xf numFmtId="4" fontId="7" fillId="0" borderId="15" xfId="0" applyNumberFormat="1" applyFont="1" applyBorder="1"/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Border="1" applyAlignment="1">
      <alignment horizontal="right" vertical="center"/>
    </xf>
    <xf numFmtId="164" fontId="20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3" xfId="0" applyNumberFormat="1" applyFont="1" applyBorder="1" applyAlignment="1" applyProtection="1">
      <alignment horizontal="right" vertical="top"/>
    </xf>
    <xf numFmtId="164" fontId="2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1" xfId="0" applyNumberFormat="1" applyFont="1" applyBorder="1" applyAlignment="1" applyProtection="1">
      <alignment horizontal="right" vertical="top"/>
    </xf>
    <xf numFmtId="164" fontId="20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15" xfId="0" applyNumberFormat="1" applyFont="1" applyBorder="1" applyAlignment="1" applyProtection="1">
      <alignment horizontal="right" vertical="top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0"/>
  <sheetViews>
    <sheetView tabSelected="1" zoomScale="70" zoomScaleNormal="70" workbookViewId="0">
      <selection activeCell="G36" sqref="G36:H36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08984375" style="1" customWidth="1"/>
    <col min="5" max="5" width="33.453125" style="6" hidden="1" customWidth="1"/>
    <col min="6" max="6" width="55.363281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1" t="s">
        <v>22</v>
      </c>
      <c r="B2" s="61"/>
      <c r="C2" s="61"/>
      <c r="D2" s="61"/>
      <c r="E2" s="61"/>
      <c r="F2" s="61"/>
      <c r="G2" s="61"/>
      <c r="H2" s="61"/>
    </row>
    <row r="3" spans="1:8" s="3" customFormat="1" ht="18.5" x14ac:dyDescent="0.35">
      <c r="A3" s="62" t="s">
        <v>53</v>
      </c>
      <c r="B3" s="61"/>
      <c r="C3" s="61"/>
      <c r="D3" s="61"/>
      <c r="E3" s="61"/>
      <c r="F3" s="61"/>
      <c r="G3" s="61"/>
      <c r="H3" s="61"/>
    </row>
    <row r="4" spans="1:8" s="3" customFormat="1" ht="19" thickBot="1" x14ac:dyDescent="0.4">
      <c r="A4" s="17"/>
      <c r="B4" s="36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15</v>
      </c>
      <c r="B5" s="37" t="s">
        <v>16</v>
      </c>
      <c r="C5" s="25" t="s">
        <v>17</v>
      </c>
      <c r="D5" s="55" t="s">
        <v>27</v>
      </c>
      <c r="E5" s="26" t="s">
        <v>6</v>
      </c>
      <c r="F5" s="26" t="s">
        <v>7</v>
      </c>
      <c r="G5" s="27" t="s">
        <v>4</v>
      </c>
      <c r="H5" s="28" t="s">
        <v>5</v>
      </c>
    </row>
    <row r="6" spans="1:8" s="9" customFormat="1" ht="15" customHeight="1" x14ac:dyDescent="0.35">
      <c r="A6" s="43">
        <v>1</v>
      </c>
      <c r="B6" s="72">
        <v>3</v>
      </c>
      <c r="C6" s="72" t="s">
        <v>20</v>
      </c>
      <c r="D6" s="73" t="s">
        <v>28</v>
      </c>
      <c r="E6" s="20"/>
      <c r="F6" s="15"/>
      <c r="G6" s="16" t="s">
        <v>14</v>
      </c>
      <c r="H6" s="21" t="e">
        <f t="shared" ref="H6" si="0">B6*G6</f>
        <v>#VALUE!</v>
      </c>
    </row>
    <row r="7" spans="1:8" s="9" customFormat="1" ht="15.5" x14ac:dyDescent="0.35">
      <c r="A7" s="46">
        <v>2</v>
      </c>
      <c r="B7" s="74">
        <v>2</v>
      </c>
      <c r="C7" s="74" t="s">
        <v>23</v>
      </c>
      <c r="D7" s="73" t="s">
        <v>29</v>
      </c>
      <c r="E7" s="18"/>
      <c r="F7" s="10"/>
      <c r="G7" s="2" t="s">
        <v>14</v>
      </c>
      <c r="H7" s="23" t="e">
        <f t="shared" ref="H7:H12" si="1">B7*G7</f>
        <v>#VALUE!</v>
      </c>
    </row>
    <row r="8" spans="1:8" s="9" customFormat="1" ht="15" customHeight="1" x14ac:dyDescent="0.35">
      <c r="A8" s="46">
        <v>3</v>
      </c>
      <c r="B8" s="74">
        <v>2</v>
      </c>
      <c r="C8" s="74" t="s">
        <v>20</v>
      </c>
      <c r="D8" s="75" t="s">
        <v>30</v>
      </c>
      <c r="E8" s="18"/>
      <c r="F8" s="10"/>
      <c r="G8" s="2" t="s">
        <v>14</v>
      </c>
      <c r="H8" s="23" t="e">
        <f t="shared" si="1"/>
        <v>#VALUE!</v>
      </c>
    </row>
    <row r="9" spans="1:8" s="9" customFormat="1" ht="15" customHeight="1" x14ac:dyDescent="0.35">
      <c r="A9" s="46">
        <v>4</v>
      </c>
      <c r="B9" s="74">
        <v>2</v>
      </c>
      <c r="C9" s="74" t="s">
        <v>20</v>
      </c>
      <c r="D9" s="75" t="s">
        <v>31</v>
      </c>
      <c r="E9" s="18"/>
      <c r="F9" s="10"/>
      <c r="G9" s="2" t="s">
        <v>14</v>
      </c>
      <c r="H9" s="23" t="e">
        <f t="shared" ref="H9:H11" si="2">B9*G9</f>
        <v>#VALUE!</v>
      </c>
    </row>
    <row r="10" spans="1:8" s="9" customFormat="1" ht="15.5" x14ac:dyDescent="0.35">
      <c r="A10" s="46">
        <v>5</v>
      </c>
      <c r="B10" s="74">
        <v>2</v>
      </c>
      <c r="C10" s="74" t="s">
        <v>20</v>
      </c>
      <c r="D10" s="75" t="s">
        <v>32</v>
      </c>
      <c r="E10" s="18"/>
      <c r="F10" s="10"/>
      <c r="G10" s="2" t="s">
        <v>14</v>
      </c>
      <c r="H10" s="23" t="e">
        <f t="shared" si="2"/>
        <v>#VALUE!</v>
      </c>
    </row>
    <row r="11" spans="1:8" s="9" customFormat="1" ht="15" customHeight="1" x14ac:dyDescent="0.35">
      <c r="A11" s="46">
        <v>6</v>
      </c>
      <c r="B11" s="74">
        <v>3</v>
      </c>
      <c r="C11" s="74" t="s">
        <v>20</v>
      </c>
      <c r="D11" s="75" t="s">
        <v>33</v>
      </c>
      <c r="E11" s="18"/>
      <c r="F11" s="10"/>
      <c r="G11" s="2" t="s">
        <v>14</v>
      </c>
      <c r="H11" s="23" t="e">
        <f t="shared" si="2"/>
        <v>#VALUE!</v>
      </c>
    </row>
    <row r="12" spans="1:8" s="9" customFormat="1" ht="15" customHeight="1" x14ac:dyDescent="0.35">
      <c r="A12" s="46">
        <v>7</v>
      </c>
      <c r="B12" s="74">
        <v>50</v>
      </c>
      <c r="C12" s="74" t="s">
        <v>20</v>
      </c>
      <c r="D12" s="75" t="s">
        <v>34</v>
      </c>
      <c r="E12" s="18"/>
      <c r="F12" s="10"/>
      <c r="G12" s="2" t="s">
        <v>14</v>
      </c>
      <c r="H12" s="23" t="e">
        <f t="shared" si="1"/>
        <v>#VALUE!</v>
      </c>
    </row>
    <row r="13" spans="1:8" s="9" customFormat="1" ht="15.5" x14ac:dyDescent="0.35">
      <c r="A13" s="46">
        <v>8</v>
      </c>
      <c r="B13" s="74">
        <v>50</v>
      </c>
      <c r="C13" s="74" t="s">
        <v>20</v>
      </c>
      <c r="D13" s="75" t="s">
        <v>35</v>
      </c>
      <c r="E13" s="18"/>
      <c r="F13" s="10"/>
      <c r="G13" s="2" t="s">
        <v>14</v>
      </c>
      <c r="H13" s="23" t="e">
        <f t="shared" ref="H13:H15" si="3">B13*G13</f>
        <v>#VALUE!</v>
      </c>
    </row>
    <row r="14" spans="1:8" s="9" customFormat="1" ht="15.5" x14ac:dyDescent="0.35">
      <c r="A14" s="46">
        <v>9</v>
      </c>
      <c r="B14" s="74">
        <v>6</v>
      </c>
      <c r="C14" s="74" t="s">
        <v>20</v>
      </c>
      <c r="D14" s="75" t="s">
        <v>36</v>
      </c>
      <c r="E14" s="18"/>
      <c r="F14" s="10"/>
      <c r="G14" s="2" t="s">
        <v>14</v>
      </c>
      <c r="H14" s="23" t="e">
        <f t="shared" ref="H14" si="4">B14*G14</f>
        <v>#VALUE!</v>
      </c>
    </row>
    <row r="15" spans="1:8" s="9" customFormat="1" ht="15" customHeight="1" thickBot="1" x14ac:dyDescent="0.4">
      <c r="A15" s="46">
        <v>10</v>
      </c>
      <c r="B15" s="72">
        <v>4</v>
      </c>
      <c r="C15" s="74" t="s">
        <v>20</v>
      </c>
      <c r="D15" s="75" t="s">
        <v>37</v>
      </c>
      <c r="E15" s="18"/>
      <c r="F15" s="10"/>
      <c r="G15" s="2" t="s">
        <v>14</v>
      </c>
      <c r="H15" s="23" t="e">
        <f t="shared" si="3"/>
        <v>#VALUE!</v>
      </c>
    </row>
    <row r="16" spans="1:8" ht="19" thickBot="1" x14ac:dyDescent="0.4">
      <c r="A16" s="41"/>
      <c r="B16" s="38"/>
      <c r="C16" s="42"/>
      <c r="D16" s="60" t="s">
        <v>26</v>
      </c>
      <c r="E16" s="66">
        <f>SUM(F6:F15)</f>
        <v>0</v>
      </c>
      <c r="F16" s="66"/>
      <c r="G16" s="67" t="e">
        <f>SUM(H6:H15)</f>
        <v>#VALUE!</v>
      </c>
      <c r="H16" s="68"/>
    </row>
    <row r="17" spans="1:8" ht="19" thickBot="1" x14ac:dyDescent="0.4">
      <c r="A17" s="11"/>
      <c r="B17" s="39"/>
      <c r="C17" s="12"/>
      <c r="D17" s="13"/>
      <c r="E17" s="14"/>
      <c r="F17" s="14"/>
      <c r="G17" s="14"/>
      <c r="H17" s="14"/>
    </row>
    <row r="18" spans="1:8" ht="49.5" customHeight="1" thickBot="1" x14ac:dyDescent="0.4">
      <c r="A18" s="24" t="s">
        <v>15</v>
      </c>
      <c r="B18" s="37" t="s">
        <v>16</v>
      </c>
      <c r="C18" s="25" t="s">
        <v>17</v>
      </c>
      <c r="D18" s="54" t="s">
        <v>24</v>
      </c>
      <c r="E18" s="26" t="s">
        <v>6</v>
      </c>
      <c r="F18" s="26" t="s">
        <v>7</v>
      </c>
      <c r="G18" s="27" t="s">
        <v>4</v>
      </c>
      <c r="H18" s="28" t="s">
        <v>5</v>
      </c>
    </row>
    <row r="19" spans="1:8" x14ac:dyDescent="0.35">
      <c r="A19" s="43">
        <v>1</v>
      </c>
      <c r="B19" s="58">
        <v>2</v>
      </c>
      <c r="C19" s="58" t="s">
        <v>20</v>
      </c>
      <c r="D19" s="56" t="s">
        <v>54</v>
      </c>
      <c r="E19" s="93">
        <v>8456</v>
      </c>
      <c r="F19" s="94">
        <f>E19*B19</f>
        <v>16912</v>
      </c>
      <c r="G19" s="44" t="s">
        <v>14</v>
      </c>
      <c r="H19" s="45" t="e">
        <f t="shared" ref="H19:H21" si="5">B19*G19</f>
        <v>#VALUE!</v>
      </c>
    </row>
    <row r="20" spans="1:8" s="9" customFormat="1" ht="15.5" x14ac:dyDescent="0.35">
      <c r="A20" s="46">
        <v>2</v>
      </c>
      <c r="B20" s="57">
        <v>1</v>
      </c>
      <c r="C20" s="50" t="s">
        <v>20</v>
      </c>
      <c r="D20" s="51" t="s">
        <v>55</v>
      </c>
      <c r="E20" s="95">
        <v>70</v>
      </c>
      <c r="F20" s="96">
        <f t="shared" ref="F20:F21" si="6">E20*B20</f>
        <v>70</v>
      </c>
      <c r="G20" s="47" t="s">
        <v>14</v>
      </c>
      <c r="H20" s="48" t="e">
        <f t="shared" si="5"/>
        <v>#VALUE!</v>
      </c>
    </row>
    <row r="21" spans="1:8" s="9" customFormat="1" ht="15" customHeight="1" thickBot="1" x14ac:dyDescent="0.4">
      <c r="A21" s="46">
        <v>3</v>
      </c>
      <c r="B21" s="57">
        <v>1</v>
      </c>
      <c r="C21" s="57" t="s">
        <v>20</v>
      </c>
      <c r="D21" s="51" t="s">
        <v>56</v>
      </c>
      <c r="E21" s="97">
        <v>400</v>
      </c>
      <c r="F21" s="98">
        <f t="shared" si="6"/>
        <v>400</v>
      </c>
      <c r="G21" s="47" t="s">
        <v>14</v>
      </c>
      <c r="H21" s="48" t="e">
        <f t="shared" si="5"/>
        <v>#VALUE!</v>
      </c>
    </row>
    <row r="22" spans="1:8" s="9" customFormat="1" ht="15" customHeight="1" thickBot="1" x14ac:dyDescent="0.4">
      <c r="A22" s="41"/>
      <c r="B22" s="49"/>
      <c r="C22" s="42"/>
      <c r="D22" s="53" t="s">
        <v>25</v>
      </c>
      <c r="E22" s="65">
        <f>SUM(F19:F21)</f>
        <v>17382</v>
      </c>
      <c r="F22" s="66"/>
      <c r="G22" s="66" t="e">
        <f>SUM(H19:H21)</f>
        <v>#VALUE!</v>
      </c>
      <c r="H22" s="69"/>
    </row>
    <row r="23" spans="1:8" s="9" customFormat="1" ht="15" customHeight="1" x14ac:dyDescent="0.35">
      <c r="A23" s="11"/>
      <c r="B23" s="39"/>
      <c r="C23" s="12"/>
      <c r="D23" s="13"/>
      <c r="E23" s="14"/>
      <c r="F23" s="14"/>
      <c r="G23" s="14"/>
      <c r="H23" s="14"/>
    </row>
    <row r="24" spans="1:8" ht="19" thickBot="1" x14ac:dyDescent="0.4">
      <c r="A24" s="11"/>
      <c r="B24" s="39"/>
      <c r="C24" s="12"/>
      <c r="D24" s="13"/>
      <c r="E24" s="14"/>
      <c r="F24" s="14"/>
      <c r="G24" s="14"/>
      <c r="H24" s="14"/>
    </row>
    <row r="25" spans="1:8" ht="65" customHeight="1" thickBot="1" x14ac:dyDescent="0.4">
      <c r="A25" s="24" t="s">
        <v>15</v>
      </c>
      <c r="B25" s="37" t="s">
        <v>16</v>
      </c>
      <c r="C25" s="25" t="s">
        <v>17</v>
      </c>
      <c r="D25" s="54" t="s">
        <v>19</v>
      </c>
      <c r="E25" s="26" t="s">
        <v>6</v>
      </c>
      <c r="F25" s="26" t="s">
        <v>7</v>
      </c>
      <c r="G25" s="27" t="s">
        <v>4</v>
      </c>
      <c r="H25" s="28" t="s">
        <v>5</v>
      </c>
    </row>
    <row r="26" spans="1:8" x14ac:dyDescent="0.35">
      <c r="A26" s="19" t="s">
        <v>0</v>
      </c>
      <c r="B26" s="80">
        <v>10</v>
      </c>
      <c r="C26" s="81" t="s">
        <v>20</v>
      </c>
      <c r="D26" s="82" t="s">
        <v>38</v>
      </c>
      <c r="E26" s="83"/>
      <c r="F26" s="84">
        <f>SUM(E26*B26)</f>
        <v>0</v>
      </c>
      <c r="G26" s="16" t="s">
        <v>14</v>
      </c>
      <c r="H26" s="21" t="e">
        <f t="shared" ref="H26" si="7">B26*G26</f>
        <v>#VALUE!</v>
      </c>
    </row>
    <row r="27" spans="1:8" x14ac:dyDescent="0.35">
      <c r="A27" s="22" t="s">
        <v>1</v>
      </c>
      <c r="B27" s="77">
        <v>10</v>
      </c>
      <c r="C27" s="76" t="s">
        <v>20</v>
      </c>
      <c r="D27" s="78" t="s">
        <v>39</v>
      </c>
      <c r="E27" s="59"/>
      <c r="F27" s="52">
        <f t="shared" ref="F27:F34" si="8">SUM(E27*B27)</f>
        <v>0</v>
      </c>
      <c r="G27" s="2" t="s">
        <v>14</v>
      </c>
      <c r="H27" s="23" t="e">
        <f t="shared" ref="H27:H34" si="9">B27*G27</f>
        <v>#VALUE!</v>
      </c>
    </row>
    <row r="28" spans="1:8" x14ac:dyDescent="0.35">
      <c r="A28" s="22" t="s">
        <v>2</v>
      </c>
      <c r="B28" s="77">
        <v>2</v>
      </c>
      <c r="C28" s="76" t="s">
        <v>20</v>
      </c>
      <c r="D28" s="78" t="s">
        <v>40</v>
      </c>
      <c r="E28" s="59"/>
      <c r="F28" s="52">
        <f t="shared" si="8"/>
        <v>0</v>
      </c>
      <c r="G28" s="2" t="s">
        <v>14</v>
      </c>
      <c r="H28" s="23" t="e">
        <f t="shared" si="9"/>
        <v>#VALUE!</v>
      </c>
    </row>
    <row r="29" spans="1:8" x14ac:dyDescent="0.35">
      <c r="A29" s="22" t="s">
        <v>47</v>
      </c>
      <c r="B29" s="77">
        <v>50</v>
      </c>
      <c r="C29" s="76" t="s">
        <v>20</v>
      </c>
      <c r="D29" s="78" t="s">
        <v>41</v>
      </c>
      <c r="E29" s="59"/>
      <c r="F29" s="52">
        <f t="shared" si="8"/>
        <v>0</v>
      </c>
      <c r="G29" s="2" t="s">
        <v>14</v>
      </c>
      <c r="H29" s="23" t="e">
        <f t="shared" si="9"/>
        <v>#VALUE!</v>
      </c>
    </row>
    <row r="30" spans="1:8" x14ac:dyDescent="0.35">
      <c r="A30" s="22" t="s">
        <v>48</v>
      </c>
      <c r="B30" s="79">
        <v>100</v>
      </c>
      <c r="C30" s="76" t="s">
        <v>20</v>
      </c>
      <c r="D30" s="78" t="s">
        <v>42</v>
      </c>
      <c r="E30" s="59"/>
      <c r="F30" s="52">
        <f t="shared" si="8"/>
        <v>0</v>
      </c>
      <c r="G30" s="2" t="s">
        <v>14</v>
      </c>
      <c r="H30" s="23" t="e">
        <f t="shared" si="9"/>
        <v>#VALUE!</v>
      </c>
    </row>
    <row r="31" spans="1:8" x14ac:dyDescent="0.35">
      <c r="A31" s="22" t="s">
        <v>49</v>
      </c>
      <c r="B31" s="79">
        <v>20</v>
      </c>
      <c r="C31" s="76" t="s">
        <v>20</v>
      </c>
      <c r="D31" s="78" t="s">
        <v>43</v>
      </c>
      <c r="E31" s="59"/>
      <c r="F31" s="52">
        <f t="shared" si="8"/>
        <v>0</v>
      </c>
      <c r="G31" s="2" t="s">
        <v>14</v>
      </c>
      <c r="H31" s="23" t="e">
        <f t="shared" si="9"/>
        <v>#VALUE!</v>
      </c>
    </row>
    <row r="32" spans="1:8" x14ac:dyDescent="0.35">
      <c r="A32" s="22" t="s">
        <v>50</v>
      </c>
      <c r="B32" s="79">
        <v>50</v>
      </c>
      <c r="C32" s="76" t="s">
        <v>20</v>
      </c>
      <c r="D32" s="78" t="s">
        <v>44</v>
      </c>
      <c r="E32" s="59"/>
      <c r="F32" s="52">
        <f t="shared" si="8"/>
        <v>0</v>
      </c>
      <c r="G32" s="2" t="s">
        <v>14</v>
      </c>
      <c r="H32" s="23" t="e">
        <f t="shared" si="9"/>
        <v>#VALUE!</v>
      </c>
    </row>
    <row r="33" spans="1:8" x14ac:dyDescent="0.35">
      <c r="A33" s="22" t="s">
        <v>51</v>
      </c>
      <c r="B33" s="79">
        <v>20</v>
      </c>
      <c r="C33" s="76" t="s">
        <v>20</v>
      </c>
      <c r="D33" s="78" t="s">
        <v>45</v>
      </c>
      <c r="E33" s="59"/>
      <c r="F33" s="52">
        <f t="shared" si="8"/>
        <v>0</v>
      </c>
      <c r="G33" s="2" t="s">
        <v>14</v>
      </c>
      <c r="H33" s="23" t="e">
        <f t="shared" si="9"/>
        <v>#VALUE!</v>
      </c>
    </row>
    <row r="34" spans="1:8" ht="15" thickBot="1" x14ac:dyDescent="0.4">
      <c r="A34" s="85" t="s">
        <v>52</v>
      </c>
      <c r="B34" s="86">
        <v>5</v>
      </c>
      <c r="C34" s="87" t="s">
        <v>20</v>
      </c>
      <c r="D34" s="88" t="s">
        <v>46</v>
      </c>
      <c r="E34" s="89"/>
      <c r="F34" s="90">
        <f t="shared" si="8"/>
        <v>0</v>
      </c>
      <c r="G34" s="91" t="s">
        <v>14</v>
      </c>
      <c r="H34" s="92" t="e">
        <f t="shared" si="9"/>
        <v>#VALUE!</v>
      </c>
    </row>
    <row r="35" spans="1:8" ht="19" thickBot="1" x14ac:dyDescent="0.4">
      <c r="A35" s="33"/>
      <c r="B35" s="38"/>
      <c r="C35" s="34"/>
      <c r="D35" s="53" t="s">
        <v>21</v>
      </c>
      <c r="E35" s="65">
        <f>SUM(F26:F34)</f>
        <v>0</v>
      </c>
      <c r="F35" s="66"/>
      <c r="G35" s="67" t="e">
        <f>SUM(H26:H34)</f>
        <v>#VALUE!</v>
      </c>
      <c r="H35" s="68"/>
    </row>
    <row r="36" spans="1:8" ht="19" thickBot="1" x14ac:dyDescent="0.4">
      <c r="A36" s="33"/>
      <c r="B36" s="38"/>
      <c r="C36" s="34"/>
      <c r="D36" s="35" t="s">
        <v>8</v>
      </c>
      <c r="E36" s="65"/>
      <c r="F36" s="66"/>
      <c r="G36" s="66" t="e">
        <f>G16+G22+G35</f>
        <v>#VALUE!</v>
      </c>
      <c r="H36" s="69"/>
    </row>
    <row r="37" spans="1:8" ht="18.5" x14ac:dyDescent="0.35">
      <c r="A37" s="29"/>
      <c r="B37" s="40"/>
      <c r="C37" s="30"/>
      <c r="D37" s="31"/>
      <c r="E37" s="32"/>
      <c r="F37" s="32"/>
      <c r="G37" s="32"/>
      <c r="H37" s="32"/>
    </row>
    <row r="38" spans="1:8" x14ac:dyDescent="0.35">
      <c r="A38" s="64" t="s">
        <v>18</v>
      </c>
      <c r="B38" s="64"/>
      <c r="C38" s="64"/>
      <c r="D38" s="64"/>
      <c r="E38" s="64"/>
      <c r="F38" s="64"/>
      <c r="G38" s="64"/>
      <c r="H38" s="64"/>
    </row>
    <row r="39" spans="1:8" x14ac:dyDescent="0.35">
      <c r="A39" s="5"/>
    </row>
    <row r="40" spans="1:8" x14ac:dyDescent="0.35">
      <c r="A40" s="7" t="s">
        <v>3</v>
      </c>
      <c r="B40" s="63" t="s">
        <v>11</v>
      </c>
      <c r="C40" s="63"/>
      <c r="D40" s="63"/>
      <c r="G40" s="8" t="s">
        <v>10</v>
      </c>
    </row>
    <row r="47" spans="1:8" x14ac:dyDescent="0.35">
      <c r="D47" s="71" t="s">
        <v>9</v>
      </c>
      <c r="E47" s="71"/>
      <c r="F47" s="71"/>
      <c r="G47" s="71"/>
      <c r="H47" s="71"/>
    </row>
    <row r="48" spans="1:8" x14ac:dyDescent="0.35">
      <c r="D48" s="70" t="s">
        <v>12</v>
      </c>
      <c r="E48" s="70"/>
      <c r="F48" s="70"/>
      <c r="G48" s="70"/>
      <c r="H48" s="70"/>
    </row>
    <row r="49" spans="4:8" x14ac:dyDescent="0.35">
      <c r="D49" s="70" t="s">
        <v>13</v>
      </c>
      <c r="E49" s="70"/>
      <c r="F49" s="70"/>
      <c r="G49" s="70"/>
      <c r="H49" s="70"/>
    </row>
    <row r="1041370" spans="1:8" x14ac:dyDescent="0.35">
      <c r="A1041370" s="1"/>
      <c r="C1041370" s="1"/>
      <c r="E1041370" s="1"/>
      <c r="F1041370" s="6">
        <f>SUM(F2:F1041369)</f>
        <v>17382</v>
      </c>
      <c r="G1041370" s="1"/>
      <c r="H1041370" s="1"/>
    </row>
  </sheetData>
  <sheetProtection selectLockedCells="1"/>
  <mergeCells count="15">
    <mergeCell ref="D49:H49"/>
    <mergeCell ref="D47:H47"/>
    <mergeCell ref="D48:H48"/>
    <mergeCell ref="E16:F16"/>
    <mergeCell ref="G16:H16"/>
    <mergeCell ref="E22:F22"/>
    <mergeCell ref="G22:H22"/>
    <mergeCell ref="B40:D40"/>
    <mergeCell ref="A38:H38"/>
    <mergeCell ref="A2:H2"/>
    <mergeCell ref="A3:H3"/>
    <mergeCell ref="E35:F35"/>
    <mergeCell ref="G35:H35"/>
    <mergeCell ref="E36:F36"/>
    <mergeCell ref="G36:H36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