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5" yWindow="3450" windowWidth="28785" windowHeight="15465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<sst xmlns="http://schemas.openxmlformats.org/spreadsheetml/2006/main" count="138" uniqueCount="68">
  <si>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</si>
  <si>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</si>
  <si>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</si>
  <si>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</si>
  <si>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</si>
  <si>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</si>
  <si>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</si>
  <si>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</si>
  <si>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</si>
  <si>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</si>
  <si>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</si>
  <si>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</si>
  <si>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</si>
  <si>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</si>
  <si>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</si>
  <si>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</si>
  <si>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</si>
  <si>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</si>
  <si>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</si>
  <si>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</si>
  <si>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</si>
  <si>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</si>
  <si>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</si>
  <si>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</si>
  <si>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</si>
  <si>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</si>
  <si>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</si>
  <si>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</si>
  <si>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</si>
  <si>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</si>
  <si>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</si>
  <si>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</si>
  <si>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</si>
  <si>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</si>
  <si>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</si>
  <si>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</si>
  <si>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</si>
  <si>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</si>
  <si>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</si>
  <si>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</si>
  <si>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Dodávka zámečnického materiálu 10/2022</t>
  </si>
  <si>
    <t>Diamantový řezný kotouč  125/ 22,23mm Max 80m/s, 12200 ot/min. EXTOL INDUSTRIAL DRY CUTTING SEGMENT GRAB CUT  8703032</t>
  </si>
  <si>
    <t>Plastová větrací mřížka DALAP GP 120FN  se síťkou a kruhovým nástavcem průměr 125mm, rozměry 187x187mm FENOLSTOP</t>
  </si>
  <si>
    <t>Podpěra do polic půlená pozinkovaná průměr kolíku 6,7mm</t>
  </si>
  <si>
    <t>Páska maskovací krepová, béžová, šířka 30mm, délka 50m</t>
  </si>
  <si>
    <t>Páska maskovací krepová, béžová, šířka 48mm, délka 50m</t>
  </si>
  <si>
    <t>Sádra bílá modelářská, doba tuhnutí 12min. balení 1kg</t>
  </si>
  <si>
    <t>Montážní cement CERESIT CX 5, rychlatuhnoucí do 5 min. balení 5kg</t>
  </si>
  <si>
    <t xml:space="preserve">Zámek SISO CL X 850, 19X22mm, </t>
  </si>
  <si>
    <t>Štětec plochý SPOKAR 2" PROFI typ: 81264</t>
  </si>
  <si>
    <t>Štětec plochý SPOKAR PROFI 0,75" typ: 81264</t>
  </si>
  <si>
    <t>Tmel silikonový sanitární transparentní ( kartuše )</t>
  </si>
  <si>
    <t>Tmel akrylátový bílý přetíratelný, kartuše 310ml</t>
  </si>
  <si>
    <t>Mechanika kliky  Tupai R/HR</t>
  </si>
  <si>
    <t>Hmoždinky Fischer 8x50/bal 100ks</t>
  </si>
  <si>
    <t>Pur čistič 500ml na pistole</t>
  </si>
  <si>
    <t>Pur pěna pistolová 750ml</t>
  </si>
  <si>
    <t>Papírové filtrač.sáčky 5ks Gas 55       2607432036</t>
  </si>
  <si>
    <t>Rotační hlavice Vvprůměr 400,500mm hliník typ:VV16/400d</t>
  </si>
  <si>
    <t>Kolečka stavební  3050013C</t>
  </si>
  <si>
    <t>Sekáče SDS-plus Milwaukee 250mm 3ks/bal  4932430001</t>
  </si>
  <si>
    <t>Sada vrtáku Milwaukee SDS-plus 7ks bal        4932478627</t>
  </si>
  <si>
    <t>Reflektor    7001641</t>
  </si>
  <si>
    <t>Pila Oscarka Milwaukee M18 FSZ-501X</t>
  </si>
  <si>
    <t>WD-40 - 450 ml Smart Straw univerzální mazivo</t>
  </si>
  <si>
    <t>Držák bitů DeWALT EXTREME IMPACT® TORSION /bal.3ks/</t>
  </si>
  <si>
    <t>DeWalt DWC 410 ruční řezačka obkladů</t>
  </si>
  <si>
    <t>Baterie Alkalické GP super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</si>
</sst>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/>
    <xf numFmtId="164" fontId="18" fillId="0" borderId="1" xfId="0" applyNumberFormat="1" applyFont="1" applyBorder="1"/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164" fontId="18" fillId="0" borderId="22" xfId="0" applyNumberFormat="1" applyFont="1" applyBorder="1"/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" fontId="18" fillId="0" borderId="13" xfId="0" applyNumberFormat="1" applyFont="1" applyBorder="1"/>
    <xf numFmtId="4" fontId="18" fillId="0" borderId="1" xfId="0" applyNumberFormat="1" applyFont="1" applyBorder="1"/>
    <xf numFmtId="4" fontId="0" fillId="0" borderId="1" xfId="0" applyNumberFormat="1" applyFont="1" applyBorder="1"/>
    <xf numFmtId="4" fontId="0" fillId="0" borderId="1" xfId="0" applyNumberFormat="1" applyFont="1" applyBorder="1" applyAlignment="1">
      <alignment vertical="center"/>
    </xf>
    <xf numFmtId="4" fontId="0" fillId="0" borderId="22" xfId="0" applyNumberFormat="1" applyFont="1" applyBorder="1"/>
    <xf numFmtId="0" fontId="19" fillId="0" borderId="13" xfId="0" applyFont="1" applyBorder="1"/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/>
    <xf numFmtId="164" fontId="18" fillId="0" borderId="22" xfId="0" applyNumberFormat="1" applyFont="1" applyBorder="1" applyAlignment="1" applyProtection="1">
      <alignment horizontal="right" vertical="center"/>
      <protection locked="0"/>
    </xf>
    <xf numFmtId="164" fontId="18" fillId="0" borderId="22" xfId="0" applyNumberFormat="1" applyFont="1" applyBorder="1" applyAlignment="1">
      <alignment horizontal="right" vertical="center"/>
    </xf>
    <xf numFmtId="164" fontId="18" fillId="2" borderId="2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9"/>
  <sheetViews>
    <sheetView tabSelected="1" zoomScale="80" zoomScaleNormal="80" workbookViewId="0" topLeftCell="A1">
      <selection activeCell="K5" sqref="K5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8515625" style="1" customWidth="1"/>
    <col min="5" max="5" width="0.13671875" style="9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5.95" customHeight="1">
      <c r="A2" s="113" t="s">
        <v>17</v>
      </c>
      <c r="B2" s="113"/>
      <c r="C2" s="113"/>
      <c r="D2" s="113"/>
      <c r="E2" s="113"/>
      <c r="F2" s="113"/>
      <c r="G2" s="113"/>
      <c r="H2" s="113"/>
    </row>
    <row r="3" spans="1:8" s="3" customFormat="1" ht="15.95" customHeight="1">
      <c r="A3" s="116" t="s">
        <v>40</v>
      </c>
      <c r="B3" s="117"/>
      <c r="C3" s="117"/>
      <c r="D3" s="117"/>
      <c r="E3" s="117"/>
      <c r="F3" s="117"/>
      <c r="G3" s="117"/>
      <c r="H3" s="117"/>
    </row>
    <row r="4" spans="1:8" s="3" customFormat="1" ht="15.95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" customHeight="1" thickBot="1">
      <c r="A5" s="39" t="s">
        <v>15</v>
      </c>
      <c r="B5" s="49" t="s">
        <v>9</v>
      </c>
      <c r="C5" s="40" t="s">
        <v>0</v>
      </c>
      <c r="D5" s="44" t="s">
        <v>26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 customHeight="1">
      <c r="A6" s="65" t="s">
        <v>1</v>
      </c>
      <c r="B6" s="95">
        <v>2</v>
      </c>
      <c r="C6" s="79" t="s">
        <v>28</v>
      </c>
      <c r="D6" s="96" t="s">
        <v>41</v>
      </c>
      <c r="E6" s="100">
        <v>540</v>
      </c>
      <c r="F6" s="80">
        <f>SUM(E6*B6)</f>
        <v>1080</v>
      </c>
      <c r="G6" s="66" t="s">
        <v>19</v>
      </c>
      <c r="H6" s="63" t="e">
        <f aca="true" t="shared" si="0" ref="H6:H11">B6*G6</f>
        <v>#VALUE!</v>
      </c>
    </row>
    <row r="7" spans="1:8" ht="30">
      <c r="A7" s="57" t="s">
        <v>2</v>
      </c>
      <c r="B7" s="97">
        <v>50</v>
      </c>
      <c r="C7" s="75" t="s">
        <v>28</v>
      </c>
      <c r="D7" s="86" t="s">
        <v>42</v>
      </c>
      <c r="E7" s="101">
        <v>103</v>
      </c>
      <c r="F7" s="81">
        <f aca="true" t="shared" si="1" ref="F7:F11">SUM(E7*B7)</f>
        <v>5150</v>
      </c>
      <c r="G7" s="23" t="s">
        <v>19</v>
      </c>
      <c r="H7" s="61" t="e">
        <f t="shared" si="0"/>
        <v>#VALUE!</v>
      </c>
    </row>
    <row r="8" spans="1:8" ht="15">
      <c r="A8" s="57" t="s">
        <v>3</v>
      </c>
      <c r="B8" s="97">
        <v>50</v>
      </c>
      <c r="C8" s="75" t="s">
        <v>28</v>
      </c>
      <c r="D8" s="86" t="s">
        <v>43</v>
      </c>
      <c r="E8" s="102">
        <v>6</v>
      </c>
      <c r="F8" s="81">
        <f t="shared" si="1"/>
        <v>300</v>
      </c>
      <c r="G8" s="23" t="s">
        <v>19</v>
      </c>
      <c r="H8" s="61" t="e">
        <f t="shared" si="0"/>
        <v>#VALUE!</v>
      </c>
    </row>
    <row r="9" spans="1:8" ht="15">
      <c r="A9" s="57" t="s">
        <v>4</v>
      </c>
      <c r="B9" s="97">
        <v>5</v>
      </c>
      <c r="C9" s="75" t="s">
        <v>28</v>
      </c>
      <c r="D9" s="86" t="s">
        <v>44</v>
      </c>
      <c r="E9" s="101">
        <v>17.3</v>
      </c>
      <c r="F9" s="81">
        <f t="shared" si="1"/>
        <v>86.5</v>
      </c>
      <c r="G9" s="23" t="s">
        <v>19</v>
      </c>
      <c r="H9" s="61" t="e">
        <f t="shared" si="0"/>
        <v>#VALUE!</v>
      </c>
    </row>
    <row r="10" spans="1:8" ht="15">
      <c r="A10" s="57" t="s">
        <v>5</v>
      </c>
      <c r="B10" s="78">
        <v>5</v>
      </c>
      <c r="C10" s="75" t="s">
        <v>28</v>
      </c>
      <c r="D10" s="86" t="s">
        <v>45</v>
      </c>
      <c r="E10" s="102">
        <v>70</v>
      </c>
      <c r="F10" s="81">
        <f t="shared" si="1"/>
        <v>350</v>
      </c>
      <c r="G10" s="23" t="s">
        <v>19</v>
      </c>
      <c r="H10" s="61" t="e">
        <f t="shared" si="0"/>
        <v>#VALUE!</v>
      </c>
    </row>
    <row r="11" spans="1:8" ht="15">
      <c r="A11" s="57" t="s">
        <v>6</v>
      </c>
      <c r="B11" s="78">
        <v>20</v>
      </c>
      <c r="C11" s="75" t="s">
        <v>28</v>
      </c>
      <c r="D11" s="86" t="s">
        <v>46</v>
      </c>
      <c r="E11" s="101">
        <v>12.5</v>
      </c>
      <c r="F11" s="81">
        <f t="shared" si="1"/>
        <v>250</v>
      </c>
      <c r="G11" s="23" t="s">
        <v>19</v>
      </c>
      <c r="H11" s="61" t="e">
        <f t="shared" si="0"/>
        <v>#VALUE!</v>
      </c>
    </row>
    <row r="12" spans="1:8" ht="15">
      <c r="A12" s="57" t="s">
        <v>7</v>
      </c>
      <c r="B12" s="78">
        <v>5</v>
      </c>
      <c r="C12" s="75" t="s">
        <v>28</v>
      </c>
      <c r="D12" s="86" t="s">
        <v>47</v>
      </c>
      <c r="E12" s="102">
        <v>290</v>
      </c>
      <c r="F12" s="81">
        <f aca="true" t="shared" si="2" ref="F12:F17">SUM(E12*B12)</f>
        <v>1450</v>
      </c>
      <c r="G12" s="23" t="s">
        <v>19</v>
      </c>
      <c r="H12" s="61" t="e">
        <f aca="true" t="shared" si="3" ref="H12:H17">B12*G12</f>
        <v>#VALUE!</v>
      </c>
    </row>
    <row r="13" spans="1:8" ht="15">
      <c r="A13" s="57" t="s">
        <v>8</v>
      </c>
      <c r="B13" s="78">
        <v>60</v>
      </c>
      <c r="C13" s="75" t="s">
        <v>28</v>
      </c>
      <c r="D13" s="86" t="s">
        <v>48</v>
      </c>
      <c r="E13" s="103">
        <v>42.8</v>
      </c>
      <c r="F13" s="81">
        <f t="shared" si="2"/>
        <v>2568</v>
      </c>
      <c r="G13" s="23" t="s">
        <v>19</v>
      </c>
      <c r="H13" s="61" t="e">
        <f t="shared" si="3"/>
        <v>#VALUE!</v>
      </c>
    </row>
    <row r="14" spans="1:8" ht="15">
      <c r="A14" s="57" t="s">
        <v>29</v>
      </c>
      <c r="B14" s="78">
        <v>5</v>
      </c>
      <c r="C14" s="75" t="s">
        <v>28</v>
      </c>
      <c r="D14" s="86" t="s">
        <v>49</v>
      </c>
      <c r="E14" s="101">
        <v>51.7</v>
      </c>
      <c r="F14" s="81">
        <f t="shared" si="2"/>
        <v>258.5</v>
      </c>
      <c r="G14" s="23" t="s">
        <v>19</v>
      </c>
      <c r="H14" s="61" t="e">
        <f t="shared" si="3"/>
        <v>#VALUE!</v>
      </c>
    </row>
    <row r="15" spans="1:8" ht="15">
      <c r="A15" s="57" t="s">
        <v>30</v>
      </c>
      <c r="B15" s="78">
        <v>5</v>
      </c>
      <c r="C15" s="75" t="s">
        <v>28</v>
      </c>
      <c r="D15" s="86" t="s">
        <v>50</v>
      </c>
      <c r="E15" s="101">
        <v>24.33</v>
      </c>
      <c r="F15" s="81">
        <f t="shared" si="2"/>
        <v>121.64999999999999</v>
      </c>
      <c r="G15" s="23" t="s">
        <v>19</v>
      </c>
      <c r="H15" s="61" t="e">
        <f t="shared" si="3"/>
        <v>#VALUE!</v>
      </c>
    </row>
    <row r="16" spans="1:8" ht="15">
      <c r="A16" s="57" t="s">
        <v>31</v>
      </c>
      <c r="B16" s="78">
        <v>12</v>
      </c>
      <c r="C16" s="75" t="s">
        <v>28</v>
      </c>
      <c r="D16" s="86" t="s">
        <v>51</v>
      </c>
      <c r="E16" s="101">
        <v>114.75</v>
      </c>
      <c r="F16" s="81">
        <f t="shared" si="2"/>
        <v>1377</v>
      </c>
      <c r="G16" s="23" t="s">
        <v>19</v>
      </c>
      <c r="H16" s="61" t="e">
        <f t="shared" si="3"/>
        <v>#VALUE!</v>
      </c>
    </row>
    <row r="17" spans="1:8" ht="15.75" thickBot="1">
      <c r="A17" s="87" t="s">
        <v>32</v>
      </c>
      <c r="B17" s="98">
        <v>12</v>
      </c>
      <c r="C17" s="99" t="s">
        <v>28</v>
      </c>
      <c r="D17" s="88" t="s">
        <v>52</v>
      </c>
      <c r="E17" s="104">
        <v>43.18</v>
      </c>
      <c r="F17" s="89">
        <f t="shared" si="2"/>
        <v>518.16</v>
      </c>
      <c r="G17" s="90" t="s">
        <v>19</v>
      </c>
      <c r="H17" s="91" t="e">
        <f t="shared" si="3"/>
        <v>#VALUE!</v>
      </c>
    </row>
    <row r="18" spans="1:8" s="3" customFormat="1" ht="15" customHeight="1" thickBot="1">
      <c r="A18" s="58"/>
      <c r="B18" s="59"/>
      <c r="C18" s="60"/>
      <c r="D18" s="45" t="s">
        <v>27</v>
      </c>
      <c r="E18" s="122">
        <f>SUM(F6:F17)</f>
        <v>13509.81</v>
      </c>
      <c r="F18" s="123"/>
      <c r="G18" s="120" t="e">
        <f>SUM(H6:H17)</f>
        <v>#VALUE!</v>
      </c>
      <c r="H18" s="121" t="e">
        <f>SUM(H5:H17)</f>
        <v>#VALUE!</v>
      </c>
    </row>
    <row r="19" spans="1:8" s="3" customFormat="1" ht="15" customHeight="1" thickBot="1">
      <c r="A19" s="67"/>
      <c r="B19" s="68"/>
      <c r="C19" s="69"/>
      <c r="D19" s="70"/>
      <c r="E19" s="71"/>
      <c r="F19" s="72"/>
      <c r="G19" s="73"/>
      <c r="H19" s="74"/>
    </row>
    <row r="20" spans="1:9" s="3" customFormat="1" ht="60" customHeight="1" thickBot="1">
      <c r="A20" s="39" t="s">
        <v>15</v>
      </c>
      <c r="B20" s="49" t="s">
        <v>9</v>
      </c>
      <c r="C20" s="40" t="s">
        <v>0</v>
      </c>
      <c r="D20" s="44" t="s">
        <v>36</v>
      </c>
      <c r="E20" s="41" t="s">
        <v>12</v>
      </c>
      <c r="F20" s="41" t="s">
        <v>13</v>
      </c>
      <c r="G20" s="42" t="s">
        <v>10</v>
      </c>
      <c r="H20" s="43" t="s">
        <v>11</v>
      </c>
      <c r="I20" s="24"/>
    </row>
    <row r="21" spans="1:8" ht="15">
      <c r="A21" s="76" t="s">
        <v>1</v>
      </c>
      <c r="B21" s="92">
        <v>5</v>
      </c>
      <c r="C21" s="92" t="s">
        <v>39</v>
      </c>
      <c r="D21" s="105" t="s">
        <v>53</v>
      </c>
      <c r="E21" s="82"/>
      <c r="F21" s="83"/>
      <c r="G21" s="62" t="s">
        <v>19</v>
      </c>
      <c r="H21" s="63" t="e">
        <f aca="true" t="shared" si="4" ref="H21:H24">B21*G21</f>
        <v>#VALUE!</v>
      </c>
    </row>
    <row r="22" spans="1:8" ht="15">
      <c r="A22" s="77" t="s">
        <v>2</v>
      </c>
      <c r="B22" s="93">
        <v>100</v>
      </c>
      <c r="C22" s="93" t="s">
        <v>28</v>
      </c>
      <c r="D22" s="94" t="s">
        <v>54</v>
      </c>
      <c r="E22" s="84"/>
      <c r="F22" s="85"/>
      <c r="G22" s="64" t="s">
        <v>19</v>
      </c>
      <c r="H22" s="61" t="e">
        <f t="shared" si="4"/>
        <v>#VALUE!</v>
      </c>
    </row>
    <row r="23" spans="1:8" ht="15">
      <c r="A23" s="77" t="s">
        <v>3</v>
      </c>
      <c r="B23" s="93">
        <v>5</v>
      </c>
      <c r="C23" s="93" t="s">
        <v>28</v>
      </c>
      <c r="D23" s="94" t="s">
        <v>55</v>
      </c>
      <c r="E23" s="84"/>
      <c r="F23" s="85"/>
      <c r="G23" s="64" t="s">
        <v>19</v>
      </c>
      <c r="H23" s="61" t="e">
        <f t="shared" si="4"/>
        <v>#VALUE!</v>
      </c>
    </row>
    <row r="24" spans="1:8" ht="15">
      <c r="A24" s="77" t="s">
        <v>4</v>
      </c>
      <c r="B24" s="93">
        <v>8</v>
      </c>
      <c r="C24" s="93" t="s">
        <v>28</v>
      </c>
      <c r="D24" s="94" t="s">
        <v>56</v>
      </c>
      <c r="E24" s="84"/>
      <c r="F24" s="85"/>
      <c r="G24" s="64" t="s">
        <v>19</v>
      </c>
      <c r="H24" s="61" t="e">
        <f t="shared" si="4"/>
        <v>#VALUE!</v>
      </c>
    </row>
    <row r="25" spans="1:8" ht="15">
      <c r="A25" s="77" t="s">
        <v>5</v>
      </c>
      <c r="B25" s="93">
        <v>1</v>
      </c>
      <c r="C25" s="93" t="s">
        <v>28</v>
      </c>
      <c r="D25" s="94" t="s">
        <v>57</v>
      </c>
      <c r="E25" s="84"/>
      <c r="F25" s="85"/>
      <c r="G25" s="64" t="s">
        <v>19</v>
      </c>
      <c r="H25" s="61" t="e">
        <f aca="true" t="shared" si="5" ref="H25:H35">B25*G25</f>
        <v>#VALUE!</v>
      </c>
    </row>
    <row r="26" spans="1:8" ht="15">
      <c r="A26" s="77" t="s">
        <v>6</v>
      </c>
      <c r="B26" s="93">
        <v>1</v>
      </c>
      <c r="C26" s="93" t="s">
        <v>39</v>
      </c>
      <c r="D26" s="94" t="s">
        <v>58</v>
      </c>
      <c r="E26" s="84"/>
      <c r="F26" s="85"/>
      <c r="G26" s="64" t="s">
        <v>19</v>
      </c>
      <c r="H26" s="61" t="e">
        <f t="shared" si="5"/>
        <v>#VALUE!</v>
      </c>
    </row>
    <row r="27" spans="1:8" ht="15" customHeight="1">
      <c r="A27" s="77" t="s">
        <v>7</v>
      </c>
      <c r="B27" s="93">
        <v>1</v>
      </c>
      <c r="C27" s="93" t="s">
        <v>28</v>
      </c>
      <c r="D27" s="94" t="s">
        <v>59</v>
      </c>
      <c r="E27" s="84"/>
      <c r="F27" s="85"/>
      <c r="G27" s="64" t="s">
        <v>19</v>
      </c>
      <c r="H27" s="61" t="e">
        <f t="shared" si="5"/>
        <v>#VALUE!</v>
      </c>
    </row>
    <row r="28" spans="1:8" ht="15">
      <c r="A28" s="77" t="s">
        <v>8</v>
      </c>
      <c r="B28" s="93">
        <v>1</v>
      </c>
      <c r="C28" s="93" t="s">
        <v>28</v>
      </c>
      <c r="D28" s="94" t="s">
        <v>60</v>
      </c>
      <c r="E28" s="84"/>
      <c r="F28" s="85"/>
      <c r="G28" s="64" t="s">
        <v>19</v>
      </c>
      <c r="H28" s="61" t="e">
        <f t="shared" si="5"/>
        <v>#VALUE!</v>
      </c>
    </row>
    <row r="29" spans="1:8" ht="15">
      <c r="A29" s="77" t="s">
        <v>29</v>
      </c>
      <c r="B29" s="93">
        <v>1</v>
      </c>
      <c r="C29" s="93" t="s">
        <v>28</v>
      </c>
      <c r="D29" s="94" t="s">
        <v>61</v>
      </c>
      <c r="E29" s="84"/>
      <c r="F29" s="85"/>
      <c r="G29" s="64" t="s">
        <v>19</v>
      </c>
      <c r="H29" s="61" t="e">
        <f t="shared" si="5"/>
        <v>#VALUE!</v>
      </c>
    </row>
    <row r="30" spans="1:8" ht="15">
      <c r="A30" s="77" t="s">
        <v>30</v>
      </c>
      <c r="B30" s="93">
        <v>1</v>
      </c>
      <c r="C30" s="93" t="s">
        <v>28</v>
      </c>
      <c r="D30" s="94" t="s">
        <v>62</v>
      </c>
      <c r="E30" s="84"/>
      <c r="F30" s="85"/>
      <c r="G30" s="64" t="s">
        <v>19</v>
      </c>
      <c r="H30" s="61" t="e">
        <f t="shared" si="5"/>
        <v>#VALUE!</v>
      </c>
    </row>
    <row r="31" spans="1:8" ht="15">
      <c r="A31" s="77" t="s">
        <v>31</v>
      </c>
      <c r="B31" s="93">
        <v>1</v>
      </c>
      <c r="C31" s="93" t="s">
        <v>28</v>
      </c>
      <c r="D31" s="94" t="s">
        <v>63</v>
      </c>
      <c r="E31" s="84"/>
      <c r="F31" s="85"/>
      <c r="G31" s="64" t="s">
        <v>19</v>
      </c>
      <c r="H31" s="61" t="e">
        <f t="shared" si="5"/>
        <v>#VALUE!</v>
      </c>
    </row>
    <row r="32" spans="1:8" ht="15">
      <c r="A32" s="77" t="s">
        <v>32</v>
      </c>
      <c r="B32" s="93">
        <v>4</v>
      </c>
      <c r="C32" s="93" t="s">
        <v>28</v>
      </c>
      <c r="D32" s="94" t="s">
        <v>64</v>
      </c>
      <c r="E32" s="84"/>
      <c r="F32" s="85"/>
      <c r="G32" s="64" t="s">
        <v>19</v>
      </c>
      <c r="H32" s="61" t="e">
        <f t="shared" si="5"/>
        <v>#VALUE!</v>
      </c>
    </row>
    <row r="33" spans="1:8" ht="15" customHeight="1">
      <c r="A33" s="77" t="s">
        <v>33</v>
      </c>
      <c r="B33" s="93">
        <v>1</v>
      </c>
      <c r="C33" s="93" t="s">
        <v>28</v>
      </c>
      <c r="D33" s="94" t="s">
        <v>65</v>
      </c>
      <c r="E33" s="84"/>
      <c r="F33" s="85"/>
      <c r="G33" s="64" t="s">
        <v>19</v>
      </c>
      <c r="H33" s="61" t="e">
        <f t="shared" si="5"/>
        <v>#VALUE!</v>
      </c>
    </row>
    <row r="34" spans="1:8" ht="15">
      <c r="A34" s="77" t="s">
        <v>34</v>
      </c>
      <c r="B34" s="93">
        <v>1</v>
      </c>
      <c r="C34" s="93" t="s">
        <v>28</v>
      </c>
      <c r="D34" s="94" t="s">
        <v>66</v>
      </c>
      <c r="E34" s="84"/>
      <c r="F34" s="85"/>
      <c r="G34" s="64" t="s">
        <v>19</v>
      </c>
      <c r="H34" s="61" t="e">
        <f t="shared" si="5"/>
        <v>#VALUE!</v>
      </c>
    </row>
    <row r="35" spans="1:8" ht="15.75" thickBot="1">
      <c r="A35" s="106" t="s">
        <v>35</v>
      </c>
      <c r="B35" s="107">
        <v>20</v>
      </c>
      <c r="C35" s="107" t="s">
        <v>28</v>
      </c>
      <c r="D35" s="108" t="s">
        <v>67</v>
      </c>
      <c r="E35" s="109"/>
      <c r="F35" s="110"/>
      <c r="G35" s="111" t="s">
        <v>19</v>
      </c>
      <c r="H35" s="91" t="e">
        <f t="shared" si="5"/>
        <v>#VALUE!</v>
      </c>
    </row>
    <row r="36" spans="1:8" s="3" customFormat="1" ht="15" customHeight="1" thickBot="1">
      <c r="A36" s="46"/>
      <c r="B36" s="51"/>
      <c r="C36" s="47"/>
      <c r="D36" s="45" t="s">
        <v>38</v>
      </c>
      <c r="E36" s="122"/>
      <c r="F36" s="123"/>
      <c r="G36" s="120" t="e">
        <f>SUM(H21:H35)</f>
        <v>#VALUE!</v>
      </c>
      <c r="H36" s="121" t="e">
        <f>SUM(#REF!)</f>
        <v>#REF!</v>
      </c>
    </row>
    <row r="37" spans="1:8" s="3" customFormat="1" ht="15" customHeight="1" thickBot="1">
      <c r="A37" s="34"/>
      <c r="B37" s="50"/>
      <c r="C37" s="35"/>
      <c r="D37" s="36" t="s">
        <v>37</v>
      </c>
      <c r="E37" s="37"/>
      <c r="F37" s="37">
        <f>E18+E36</f>
        <v>13509.81</v>
      </c>
      <c r="G37" s="38"/>
      <c r="H37" s="38"/>
    </row>
    <row r="38" spans="1:8" ht="15" customHeight="1" thickBot="1">
      <c r="A38" s="25"/>
      <c r="B38" s="52"/>
      <c r="C38" s="26"/>
      <c r="D38" s="27" t="s">
        <v>14</v>
      </c>
      <c r="E38" s="114"/>
      <c r="F38" s="115"/>
      <c r="G38" s="114" t="e">
        <f>SUM(G18+G36)</f>
        <v>#VALUE!</v>
      </c>
      <c r="H38" s="115"/>
    </row>
    <row r="39" spans="1:8" ht="15" customHeight="1">
      <c r="A39" s="4"/>
      <c r="B39" s="53"/>
      <c r="C39" s="4"/>
      <c r="D39" s="30"/>
      <c r="E39" s="31"/>
      <c r="F39" s="31"/>
      <c r="G39" s="31"/>
      <c r="H39" s="31"/>
    </row>
    <row r="40" spans="1:6" ht="15" customHeight="1">
      <c r="A40" s="13" t="s">
        <v>23</v>
      </c>
      <c r="B40" s="14"/>
      <c r="C40" s="13"/>
      <c r="D40" s="15"/>
      <c r="E40" s="15"/>
      <c r="F40" s="10"/>
    </row>
    <row r="41" spans="1:6" ht="15" customHeight="1">
      <c r="A41" s="13" t="s">
        <v>24</v>
      </c>
      <c r="B41" s="14"/>
      <c r="C41" s="13"/>
      <c r="D41" s="15"/>
      <c r="E41" s="15"/>
      <c r="F41" s="10"/>
    </row>
    <row r="42" spans="1:8" ht="15" customHeight="1">
      <c r="A42" s="16" t="s">
        <v>16</v>
      </c>
      <c r="B42" s="118" t="s">
        <v>22</v>
      </c>
      <c r="C42" s="118"/>
      <c r="D42" s="118"/>
      <c r="F42" s="10"/>
      <c r="G42" s="29" t="s">
        <v>18</v>
      </c>
      <c r="H42" s="18"/>
    </row>
    <row r="43" spans="1:6" ht="15" customHeight="1">
      <c r="A43" s="17"/>
      <c r="B43" s="20"/>
      <c r="C43" s="18"/>
      <c r="D43" s="19"/>
      <c r="E43" s="18"/>
      <c r="F43" s="10"/>
    </row>
    <row r="44" spans="1:6" ht="15" customHeight="1">
      <c r="A44" s="17"/>
      <c r="B44" s="20"/>
      <c r="C44" s="18"/>
      <c r="D44" s="19"/>
      <c r="E44" s="18"/>
      <c r="F44" s="10"/>
    </row>
    <row r="45" spans="1:6" ht="15">
      <c r="A45" s="17"/>
      <c r="B45" s="20"/>
      <c r="C45" s="18"/>
      <c r="D45" s="19"/>
      <c r="E45" s="18"/>
      <c r="F45" s="10"/>
    </row>
    <row r="46" spans="1:6" ht="15">
      <c r="A46" s="20"/>
      <c r="B46" s="20"/>
      <c r="C46" s="21"/>
      <c r="D46" s="22"/>
      <c r="E46" s="22"/>
      <c r="F46" s="10"/>
    </row>
    <row r="47" spans="1:8" ht="15">
      <c r="A47" s="15"/>
      <c r="B47" s="54"/>
      <c r="C47" s="15"/>
      <c r="D47" s="119" t="s">
        <v>25</v>
      </c>
      <c r="E47" s="119"/>
      <c r="F47" s="119"/>
      <c r="G47" s="119"/>
      <c r="H47" s="28"/>
    </row>
    <row r="48" spans="1:8" ht="15">
      <c r="A48" s="15"/>
      <c r="B48" s="20"/>
      <c r="C48" s="21"/>
      <c r="D48" s="112" t="s">
        <v>21</v>
      </c>
      <c r="E48" s="112"/>
      <c r="F48" s="112"/>
      <c r="G48" s="112"/>
      <c r="H48" s="21"/>
    </row>
    <row r="49" spans="1:8" ht="15">
      <c r="A49" s="4"/>
      <c r="B49" s="53"/>
      <c r="C49" s="4"/>
      <c r="D49" s="112" t="s">
        <v>20</v>
      </c>
      <c r="E49" s="112"/>
      <c r="F49" s="112"/>
      <c r="G49" s="112"/>
      <c r="H49" s="21"/>
    </row>
    <row r="50" spans="1:6" ht="15">
      <c r="A50" s="4"/>
      <c r="B50" s="53"/>
      <c r="C50" s="4"/>
      <c r="D50" s="7"/>
      <c r="E50" s="10"/>
      <c r="F50" s="10"/>
    </row>
    <row r="51" spans="1:6" ht="15">
      <c r="A51" s="4"/>
      <c r="B51" s="53"/>
      <c r="C51" s="4"/>
      <c r="D51" s="7"/>
      <c r="E51" s="10"/>
      <c r="F51" s="10"/>
    </row>
    <row r="52" spans="1:6" ht="15">
      <c r="A52" s="4"/>
      <c r="B52" s="53"/>
      <c r="C52" s="4"/>
      <c r="D52" s="7"/>
      <c r="E52" s="10"/>
      <c r="F52" s="10"/>
    </row>
    <row r="53" spans="1:6" ht="15">
      <c r="A53" s="4"/>
      <c r="B53" s="53"/>
      <c r="C53" s="4"/>
      <c r="D53" s="7"/>
      <c r="E53" s="10"/>
      <c r="F53" s="10"/>
    </row>
    <row r="54" spans="1:6" ht="15">
      <c r="A54" s="4"/>
      <c r="B54" s="53"/>
      <c r="C54" s="4"/>
      <c r="D54" s="7"/>
      <c r="E54" s="10"/>
      <c r="F54" s="10"/>
    </row>
    <row r="55" spans="1:6" ht="15">
      <c r="A55" s="4"/>
      <c r="B55" s="53"/>
      <c r="C55" s="4"/>
      <c r="D55" s="7"/>
      <c r="E55" s="10"/>
      <c r="F55" s="10"/>
    </row>
    <row r="56" spans="1:6" ht="15">
      <c r="A56" s="4"/>
      <c r="B56" s="53"/>
      <c r="C56" s="4"/>
      <c r="D56" s="7"/>
      <c r="E56" s="10"/>
      <c r="F56" s="10"/>
    </row>
    <row r="57" spans="1:6" ht="15">
      <c r="A57" s="4"/>
      <c r="B57" s="55"/>
      <c r="C57" s="6"/>
      <c r="D57" s="8"/>
      <c r="E57" s="12"/>
      <c r="F57" s="10"/>
    </row>
    <row r="58" spans="1:6" ht="15">
      <c r="A58" s="4"/>
      <c r="B58" s="55"/>
      <c r="C58" s="6"/>
      <c r="D58" s="8"/>
      <c r="E58" s="12"/>
      <c r="F58" s="10"/>
    </row>
    <row r="59" spans="1:6" ht="15">
      <c r="A59" s="4"/>
      <c r="B59" s="53"/>
      <c r="C59" s="5"/>
      <c r="D59" s="7"/>
      <c r="E59" s="10"/>
      <c r="F59" s="11"/>
    </row>
  </sheetData>
  <mergeCells count="12">
    <mergeCell ref="D49:G49"/>
    <mergeCell ref="A2:H2"/>
    <mergeCell ref="D48:G48"/>
    <mergeCell ref="E38:F38"/>
    <mergeCell ref="G38:H38"/>
    <mergeCell ref="A3:H3"/>
    <mergeCell ref="B42:D42"/>
    <mergeCell ref="D47:G47"/>
    <mergeCell ref="G18:H18"/>
    <mergeCell ref="E18:F18"/>
    <mergeCell ref="E36:F36"/>
    <mergeCell ref="G36:H36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2022-07-21T21:44:03Z</dcterms:modified>
  <cp:category/>
  <cp:version/>
  <cp:contentType/>
  <cp:contentStatus/>
</cp:coreProperties>
</file>