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2"/>
  <workbookPr filterPrivacy="1" defaultThemeVersion="124226"/>
  <bookViews>
    <workbookView xWindow="1480" yWindow="1480" windowWidth="28790" windowHeight="15460" activeTab="0"/>
  </bookViews>
  <sheets>
    <sheet name="instalatersky" sheetId="2" r:id="rId1"/>
  </sheets>
  <definedNames>
    <definedName name="_xlnm.Print_Area" localSheetId="0">'instalatersky'!$A$2:$H$75</definedName>
  </definedNames>
  <calcPr calcId="191029"/>
</workbook>
</file>

<file path=xl/sharedStrings.xml><?xml version="1.0" encoding="utf-8"?>
<sst xmlns="http://schemas.openxmlformats.org/spreadsheetml/2006/main" count="181" uniqueCount="77">
  <si>
    <t>1.</t>
  </si>
  <si>
    <t>2.</t>
  </si>
  <si>
    <t>3.</t>
  </si>
  <si>
    <t>V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</si>
  <si>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</si>
  <si>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</si>
  <si>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</si>
  <si>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</si>
  <si>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</si>
  <si>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elektronický podpis oprávněné osoby (po převedení do PDF)</t>
  </si>
  <si>
    <t>Datum v elektronickém podpisu</t>
  </si>
  <si>
    <t>(doplní dodavatel)</t>
  </si>
  <si>
    <t>titul, jméno a příjmení, titul (doplní dodavatel)</t>
  </si>
  <si>
    <t>uchazeč - obchodní jméno (doplní dodavatel) nebo razítko:</t>
  </si>
  <si>
    <t>doplní dodavatel</t>
  </si>
  <si>
    <t>Poř čís</t>
  </si>
  <si>
    <t>Mn</t>
  </si>
  <si>
    <t>MJ</t>
  </si>
  <si>
    <t>Dodavatel/prodávající prohlašuje, že všechna nabízená položky splňují všechny výše uvedené parametry dle této specifikace.</t>
  </si>
  <si>
    <t>Dodávka pro Ubytovací služby a Stravovací služby, převezme Stupková Jaroslava tel. 596996441, sklad údržby - místnost č. A1/16, Studentská 1770/1, Ostrava - Poruba, 700 32</t>
  </si>
  <si>
    <t>ks</t>
  </si>
  <si>
    <t>Mezisoučet za Ubytovací služby a Stravovací služby:</t>
  </si>
  <si>
    <t>Příloha č. 1 - Specifikace předmětu koupě / veřejné zakázky</t>
  </si>
  <si>
    <t>KS</t>
  </si>
  <si>
    <t>Dodávka do skladu energetiky, převezme Uramová Milena, t.č. 597 321 217, místnost B 109 (Sklad elektro), 17.listopadu 15, Ostrava - Poruba</t>
  </si>
  <si>
    <t>Mezisoučet za sklad energetiky:</t>
  </si>
  <si>
    <t>Mezisoučet za sklad údržby:</t>
  </si>
  <si>
    <t>Dodávka do skladu údržby 976, místnost D009, na ulici 17. listopadu 15, Ostrava-Poruba, převezme Renáta Polanská, telefon +420597323344</t>
  </si>
  <si>
    <t>Dodávka instalatérského materiálu 6/2022</t>
  </si>
  <si>
    <t>K-FLEX termopáska samolepicí 3x50mm, délka 15m - černá</t>
  </si>
  <si>
    <t>m</t>
  </si>
  <si>
    <t>CU trubka DN 28 - lisovací</t>
  </si>
  <si>
    <t>CU trubka DN 22 - lisovací</t>
  </si>
  <si>
    <t>CU hrdlo s převlečnou maticí DN 28 - lisovací</t>
  </si>
  <si>
    <t>název CU koleno 28/90°/č.2 - lisovací</t>
  </si>
  <si>
    <t>CU T-Kus 28/22 - lisovací</t>
  </si>
  <si>
    <t>koleno 22/90°/č.2 - lisovací</t>
  </si>
  <si>
    <t>přechod 1‘‘/22 (závit vnitřní) - lisovací</t>
  </si>
  <si>
    <t>přechod 28/(3/4‘‘) (závit vnější) - lisovací</t>
  </si>
  <si>
    <t>redukce mosaz (5/4)/(3/4) - lisovací</t>
  </si>
  <si>
    <t>izolace trubek CU 28x6 - lisovací</t>
  </si>
  <si>
    <t xml:space="preserve">REMS Lisovací čelist Mini V Ø28 </t>
  </si>
  <si>
    <t>Aku hustilka pneumatik Bosch EasyPump 3,6 V</t>
  </si>
  <si>
    <t>Siemens řady VVF 53.40 - 25 (Kvs 25)  </t>
  </si>
  <si>
    <t>DN 40 mezipřírubové grafitové těsnění</t>
  </si>
  <si>
    <t>Siemens VVF 53.50 - 40 (Kvs 40)  </t>
  </si>
  <si>
    <t>DN 50 mezipřírubové grafitové těsnění</t>
  </si>
  <si>
    <t>Servopohon AC/DC 24V, 800N, DC 0…10V nebo 4…20mA, 20mm, 30s, teplota média do 130 °C</t>
  </si>
  <si>
    <t>ESBE ALF 264 Servopohon pro zdvihové ventily 3-bod, běh 15-60s</t>
  </si>
  <si>
    <t xml:space="preserve">odvzdušňovací ventil O kroužkem - niklovaný 1/2" </t>
  </si>
  <si>
    <t>kulový ventil 1" 1 s ucpávkou</t>
  </si>
  <si>
    <t>kulový ventil 1" 2 s ucpávkou</t>
  </si>
  <si>
    <t>dvojvsuvka mosaz 1"x 1"</t>
  </si>
  <si>
    <t>Odvzdušňovací ventil automatický DN 15 - 1/2" (hrnek)</t>
  </si>
  <si>
    <t>zpětná klapa k odvzdušňovacímu ventilu 1/2" (novoservis)</t>
  </si>
  <si>
    <t>kulový kohout napoštěcí a vypouštěcí 1/2"</t>
  </si>
  <si>
    <t>O-kroužek 73X4 NBR70</t>
  </si>
  <si>
    <t xml:space="preserve">Baterie titania IRIS 92007 Novaservis </t>
  </si>
  <si>
    <t>Vypouštěcí ventil WC úsporný T-2450/I SLOVPLAST - S/956</t>
  </si>
  <si>
    <t xml:space="preserve">WC Kombi  Lyra plus 6027.2 Jika zadní vývod </t>
  </si>
  <si>
    <t>Trubka HT 40/250</t>
  </si>
  <si>
    <t>Ventil plovákový (napouštěcí) T-2443  1/2" Slovarm     620590</t>
  </si>
  <si>
    <t>Rohový ventils filtrem 3/8"x1/2" značka Ferro</t>
  </si>
  <si>
    <t>Táhlo šňůrka T-2454-26</t>
  </si>
  <si>
    <t>Baterie Metalia stoján.umyvadl 55001/1.0 (bez výpustě)</t>
  </si>
  <si>
    <t xml:space="preserve">Baterie  dřez.umyvad. 100 / K55074/T.O  Metalie </t>
  </si>
  <si>
    <t>Ventil zahradní 1/2"</t>
  </si>
  <si>
    <t>Trubka HT 40/1000 mm</t>
  </si>
  <si>
    <t>Trubka HT 50/500 mm</t>
  </si>
  <si>
    <t>Trubka HT 50/250mm</t>
  </si>
  <si>
    <t>Koleno HT 40/15</t>
  </si>
  <si>
    <t>KolenoHT 40/30</t>
  </si>
  <si>
    <t>Růžice sprchy chrom SC.S318(koncovka sprchy)</t>
  </si>
  <si>
    <t>M272 ovládací tlačítko pro předstěnové instalační systémy,</t>
  </si>
  <si>
    <t xml:space="preserve">Vršek ventilu 1/2 T14 s těsněním </t>
  </si>
  <si>
    <t xml:space="preserve">Vršek ventilu 3/8 T12 s těsněním </t>
  </si>
  <si>
    <t>Ventil boční napouštěcí ALCAPLAST A15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</si>
</sst>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04998999834060669"/>
      <name val="Calibri"/>
      <family val="2"/>
    </font>
    <font>
      <sz val="11"/>
      <color rgb="FF40404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5">
    <xf numFmtId="0" fontId="0" fillId="0" borderId="0" xfId="0"/>
    <xf numFmtId="0" fontId="2" fillId="0" borderId="0" xfId="0" applyFont="1" applyFill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5" fontId="2" fillId="0" borderId="2" xfId="0" applyNumberFormat="1" applyFont="1" applyBorder="1" applyAlignment="1" applyProtection="1">
      <alignment horizontal="center" vertical="top"/>
      <protection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65" fontId="2" fillId="3" borderId="1" xfId="0" applyNumberFormat="1" applyFont="1" applyFill="1" applyBorder="1" applyAlignment="1" applyProtection="1">
      <alignment vertical="center" wrapText="1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/>
    </xf>
    <xf numFmtId="165" fontId="2" fillId="3" borderId="2" xfId="0" applyNumberFormat="1" applyFont="1" applyFill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>
      <alignment horizontal="right" vertical="center"/>
    </xf>
    <xf numFmtId="2" fontId="2" fillId="0" borderId="5" xfId="0" applyNumberFormat="1" applyFont="1" applyFill="1" applyBorder="1" applyAlignment="1" applyProtection="1">
      <alignment horizontal="right" vertical="center"/>
      <protection/>
    </xf>
    <xf numFmtId="164" fontId="0" fillId="0" borderId="6" xfId="0" applyNumberFormat="1" applyFont="1" applyBorder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0" fillId="4" borderId="8" xfId="0" applyFont="1" applyFill="1" applyBorder="1" applyAlignment="1" applyProtection="1">
      <alignment horizontal="center" vertical="center" wrapText="1"/>
      <protection/>
    </xf>
    <xf numFmtId="164" fontId="8" fillId="4" borderId="8" xfId="0" applyNumberFormat="1" applyFont="1" applyFill="1" applyBorder="1" applyAlignment="1">
      <alignment horizontal="center" vertical="center" wrapText="1"/>
    </xf>
    <xf numFmtId="164" fontId="5" fillId="4" borderId="8" xfId="0" applyNumberFormat="1" applyFont="1" applyFill="1" applyBorder="1" applyAlignment="1" applyProtection="1">
      <alignment horizontal="center" vertical="center" wrapText="1"/>
      <protection/>
    </xf>
    <xf numFmtId="164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0" fillId="4" borderId="8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0" fillId="0" borderId="6" xfId="0" applyNumberFormat="1" applyFont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1" fontId="14" fillId="0" borderId="3" xfId="0" applyNumberFormat="1" applyFont="1" applyFill="1" applyBorder="1" applyAlignment="1" applyProtection="1">
      <alignment horizontal="right" vertical="center"/>
      <protection/>
    </xf>
    <xf numFmtId="165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2" xfId="0" applyNumberFormat="1" applyFont="1" applyBorder="1" applyAlignment="1" applyProtection="1">
      <alignment horizontal="center" vertical="top"/>
      <protection/>
    </xf>
    <xf numFmtId="164" fontId="14" fillId="2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4" xfId="0" applyNumberFormat="1" applyFont="1" applyBorder="1" applyAlignment="1">
      <alignment horizontal="right" vertical="center"/>
    </xf>
    <xf numFmtId="1" fontId="14" fillId="0" borderId="5" xfId="0" applyNumberFormat="1" applyFont="1" applyFill="1" applyBorder="1" applyAlignment="1" applyProtection="1">
      <alignment horizontal="right" vertical="center"/>
      <protection/>
    </xf>
    <xf numFmtId="165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" xfId="0" applyNumberFormat="1" applyFont="1" applyBorder="1" applyAlignment="1" applyProtection="1">
      <alignment horizontal="center" vertical="top"/>
      <protection/>
    </xf>
    <xf numFmtId="164" fontId="14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right" vertical="center"/>
    </xf>
    <xf numFmtId="1" fontId="14" fillId="0" borderId="13" xfId="0" applyNumberFormat="1" applyFont="1" applyFill="1" applyBorder="1" applyAlignment="1" applyProtection="1">
      <alignment horizontal="right" vertical="center"/>
      <protection/>
    </xf>
    <xf numFmtId="165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4" xfId="0" applyNumberFormat="1" applyFont="1" applyBorder="1" applyAlignment="1" applyProtection="1">
      <alignment horizontal="center" vertical="top"/>
      <protection/>
    </xf>
    <xf numFmtId="164" fontId="14" fillId="2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15" xfId="0" applyNumberFormat="1" applyFont="1" applyBorder="1" applyAlignment="1">
      <alignment horizontal="right" vertical="center"/>
    </xf>
    <xf numFmtId="0" fontId="2" fillId="0" borderId="12" xfId="0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15" fillId="3" borderId="1" xfId="0" applyFont="1" applyFill="1" applyBorder="1" applyAlignment="1" applyProtection="1">
      <alignment horizontal="left" vertical="center"/>
      <protection/>
    </xf>
    <xf numFmtId="0" fontId="13" fillId="3" borderId="1" xfId="0" applyFont="1" applyFill="1" applyBorder="1" applyAlignment="1" applyProtection="1">
      <alignment horizontal="left" vertical="center"/>
      <protection/>
    </xf>
    <xf numFmtId="4" fontId="2" fillId="0" borderId="17" xfId="0" applyNumberFormat="1" applyFont="1" applyBorder="1"/>
    <xf numFmtId="4" fontId="2" fillId="0" borderId="1" xfId="0" applyNumberFormat="1" applyFont="1" applyBorder="1"/>
    <xf numFmtId="0" fontId="2" fillId="0" borderId="12" xfId="0" applyFont="1" applyFill="1" applyBorder="1" applyAlignment="1" applyProtection="1">
      <alignment horizontal="right" vertical="center"/>
      <protection/>
    </xf>
    <xf numFmtId="0" fontId="8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64" fontId="6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8" xfId="0" applyNumberFormat="1" applyFont="1" applyFill="1" applyBorder="1" applyAlignment="1" applyProtection="1">
      <alignment horizontal="right" vertical="center"/>
      <protection/>
    </xf>
    <xf numFmtId="164" fontId="5" fillId="0" borderId="9" xfId="0" applyNumberFormat="1" applyFont="1" applyFill="1" applyBorder="1" applyAlignment="1" applyProtection="1">
      <alignment horizontal="right" vertical="center"/>
      <protection/>
    </xf>
    <xf numFmtId="164" fontId="6" fillId="0" borderId="18" xfId="0" applyNumberFormat="1" applyFont="1" applyFill="1" applyBorder="1" applyAlignment="1" applyProtection="1">
      <alignment horizontal="right" vertical="center"/>
      <protection/>
    </xf>
    <xf numFmtId="16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2" xfId="0" applyFont="1" applyFill="1" applyBorder="1" applyAlignment="1">
      <alignment horizontal="center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2" fillId="0" borderId="1" xfId="0" applyFont="1" applyBorder="1" applyAlignment="1" applyProtection="1">
      <alignment vertical="center"/>
      <protection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4" fontId="21" fillId="0" borderId="1" xfId="0" applyNumberFormat="1" applyFont="1" applyBorder="1"/>
    <xf numFmtId="0" fontId="2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" fontId="20" fillId="0" borderId="1" xfId="0" applyNumberFormat="1" applyFont="1" applyBorder="1"/>
    <xf numFmtId="0" fontId="2" fillId="0" borderId="18" xfId="0" applyFont="1" applyFill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9" xfId="22"/>
    <cellStyle name="Normální 4" xfId="23"/>
    <cellStyle name="Normální 5" xfId="2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041395"/>
  <sheetViews>
    <sheetView tabSelected="1" zoomScale="70" zoomScaleNormal="70" workbookViewId="0" topLeftCell="A1">
      <selection activeCell="I25" sqref="I25"/>
    </sheetView>
  </sheetViews>
  <sheetFormatPr defaultColWidth="9.140625" defaultRowHeight="15"/>
  <cols>
    <col min="1" max="1" width="6.00390625" style="4" bestFit="1" customWidth="1"/>
    <col min="2" max="2" width="4.421875" style="1" bestFit="1" customWidth="1"/>
    <col min="3" max="3" width="4.140625" style="5" customWidth="1"/>
    <col min="4" max="4" width="102.140625" style="1" customWidth="1"/>
    <col min="5" max="6" width="0.42578125" style="6" customWidth="1"/>
    <col min="7" max="7" width="18.00390625" style="6" customWidth="1"/>
    <col min="8" max="8" width="16.140625" style="6" customWidth="1"/>
    <col min="9" max="16384" width="9.140625" style="1" customWidth="1"/>
  </cols>
  <sheetData>
    <row r="2" spans="1:8" s="3" customFormat="1" ht="18.5">
      <c r="A2" s="83" t="s">
        <v>22</v>
      </c>
      <c r="B2" s="83"/>
      <c r="C2" s="83"/>
      <c r="D2" s="83"/>
      <c r="E2" s="83"/>
      <c r="F2" s="83"/>
      <c r="G2" s="83"/>
      <c r="H2" s="83"/>
    </row>
    <row r="3" spans="1:8" s="3" customFormat="1" ht="18.5">
      <c r="A3" s="84" t="s">
        <v>28</v>
      </c>
      <c r="B3" s="83"/>
      <c r="C3" s="83"/>
      <c r="D3" s="83"/>
      <c r="E3" s="83"/>
      <c r="F3" s="83"/>
      <c r="G3" s="83"/>
      <c r="H3" s="83"/>
    </row>
    <row r="4" spans="1:8" s="3" customFormat="1" ht="19" thickBot="1">
      <c r="A4" s="17"/>
      <c r="B4" s="36"/>
      <c r="C4" s="17"/>
      <c r="D4" s="17"/>
      <c r="E4" s="17"/>
      <c r="F4" s="17"/>
      <c r="G4" s="17"/>
      <c r="H4" s="17"/>
    </row>
    <row r="5" spans="1:8" s="9" customFormat="1" ht="60" customHeight="1" thickBot="1">
      <c r="A5" s="24" t="s">
        <v>15</v>
      </c>
      <c r="B5" s="37" t="s">
        <v>16</v>
      </c>
      <c r="C5" s="25" t="s">
        <v>17</v>
      </c>
      <c r="D5" s="73" t="s">
        <v>27</v>
      </c>
      <c r="E5" s="26" t="s">
        <v>6</v>
      </c>
      <c r="F5" s="26" t="s">
        <v>7</v>
      </c>
      <c r="G5" s="27" t="s">
        <v>4</v>
      </c>
      <c r="H5" s="28" t="s">
        <v>5</v>
      </c>
    </row>
    <row r="6" spans="1:8" s="9" customFormat="1" ht="15" customHeight="1">
      <c r="A6" s="44">
        <v>1</v>
      </c>
      <c r="B6" s="62">
        <v>2</v>
      </c>
      <c r="C6" s="62" t="s">
        <v>20</v>
      </c>
      <c r="D6" s="63" t="s">
        <v>57</v>
      </c>
      <c r="E6" s="20"/>
      <c r="F6" s="15"/>
      <c r="G6" s="16" t="s">
        <v>14</v>
      </c>
      <c r="H6" s="21" t="e">
        <f aca="true" t="shared" si="0" ref="H6">B6*G6</f>
        <v>#VALUE!</v>
      </c>
    </row>
    <row r="7" spans="1:8" s="9" customFormat="1" ht="15.5">
      <c r="A7" s="49">
        <v>2</v>
      </c>
      <c r="B7" s="64">
        <v>5</v>
      </c>
      <c r="C7" s="64" t="s">
        <v>23</v>
      </c>
      <c r="D7" s="96" t="s">
        <v>58</v>
      </c>
      <c r="E7" s="18"/>
      <c r="F7" s="10"/>
      <c r="G7" s="2" t="s">
        <v>14</v>
      </c>
      <c r="H7" s="23" t="e">
        <f aca="true" t="shared" si="1" ref="H7:H12">B7*G7</f>
        <v>#VALUE!</v>
      </c>
    </row>
    <row r="8" spans="1:8" s="9" customFormat="1" ht="15" customHeight="1">
      <c r="A8" s="49">
        <v>3</v>
      </c>
      <c r="B8" s="64">
        <v>1</v>
      </c>
      <c r="C8" s="64" t="s">
        <v>20</v>
      </c>
      <c r="D8" s="65" t="s">
        <v>59</v>
      </c>
      <c r="E8" s="18"/>
      <c r="F8" s="10"/>
      <c r="G8" s="2" t="s">
        <v>14</v>
      </c>
      <c r="H8" s="23" t="e">
        <f t="shared" si="1"/>
        <v>#VALUE!</v>
      </c>
    </row>
    <row r="9" spans="1:8" s="9" customFormat="1" ht="15" customHeight="1">
      <c r="A9" s="49">
        <v>4</v>
      </c>
      <c r="B9" s="64">
        <v>10</v>
      </c>
      <c r="C9" s="64" t="s">
        <v>20</v>
      </c>
      <c r="D9" s="65" t="s">
        <v>60</v>
      </c>
      <c r="E9" s="18"/>
      <c r="F9" s="10"/>
      <c r="G9" s="2" t="s">
        <v>14</v>
      </c>
      <c r="H9" s="23" t="e">
        <f aca="true" t="shared" si="2" ref="H9:H11">B9*G9</f>
        <v>#VALUE!</v>
      </c>
    </row>
    <row r="10" spans="1:8" s="9" customFormat="1" ht="15.5">
      <c r="A10" s="49">
        <v>5</v>
      </c>
      <c r="B10" s="64">
        <v>20</v>
      </c>
      <c r="C10" s="64" t="s">
        <v>20</v>
      </c>
      <c r="D10" s="65" t="s">
        <v>61</v>
      </c>
      <c r="E10" s="18"/>
      <c r="F10" s="10"/>
      <c r="G10" s="2" t="s">
        <v>14</v>
      </c>
      <c r="H10" s="23" t="e">
        <f t="shared" si="2"/>
        <v>#VALUE!</v>
      </c>
    </row>
    <row r="11" spans="1:8" s="9" customFormat="1" ht="15" customHeight="1">
      <c r="A11" s="49">
        <v>6</v>
      </c>
      <c r="B11" s="64">
        <v>20</v>
      </c>
      <c r="C11" s="64" t="s">
        <v>20</v>
      </c>
      <c r="D11" s="65" t="s">
        <v>62</v>
      </c>
      <c r="E11" s="18"/>
      <c r="F11" s="10"/>
      <c r="G11" s="2" t="s">
        <v>14</v>
      </c>
      <c r="H11" s="23" t="e">
        <f t="shared" si="2"/>
        <v>#VALUE!</v>
      </c>
    </row>
    <row r="12" spans="1:8" s="9" customFormat="1" ht="15" customHeight="1">
      <c r="A12" s="49">
        <v>7</v>
      </c>
      <c r="B12" s="64">
        <v>25</v>
      </c>
      <c r="C12" s="64" t="s">
        <v>20</v>
      </c>
      <c r="D12" s="65" t="s">
        <v>63</v>
      </c>
      <c r="E12" s="18"/>
      <c r="F12" s="10"/>
      <c r="G12" s="2" t="s">
        <v>14</v>
      </c>
      <c r="H12" s="23" t="e">
        <f t="shared" si="1"/>
        <v>#VALUE!</v>
      </c>
    </row>
    <row r="13" spans="1:8" s="9" customFormat="1" ht="15.5">
      <c r="A13" s="49">
        <v>8</v>
      </c>
      <c r="B13" s="64">
        <v>8</v>
      </c>
      <c r="C13" s="64" t="s">
        <v>20</v>
      </c>
      <c r="D13" s="65" t="s">
        <v>64</v>
      </c>
      <c r="E13" s="18"/>
      <c r="F13" s="10"/>
      <c r="G13" s="2" t="s">
        <v>14</v>
      </c>
      <c r="H13" s="23" t="e">
        <f aca="true" t="shared" si="3" ref="H13:H22">B13*G13</f>
        <v>#VALUE!</v>
      </c>
    </row>
    <row r="14" spans="1:8" s="9" customFormat="1" ht="15.5">
      <c r="A14" s="49">
        <v>9</v>
      </c>
      <c r="B14" s="64">
        <v>8</v>
      </c>
      <c r="C14" s="64" t="s">
        <v>20</v>
      </c>
      <c r="D14" s="65" t="s">
        <v>65</v>
      </c>
      <c r="E14" s="18"/>
      <c r="F14" s="10"/>
      <c r="G14" s="2" t="s">
        <v>14</v>
      </c>
      <c r="H14" s="23" t="e">
        <f aca="true" t="shared" si="4" ref="H14">B14*G14</f>
        <v>#VALUE!</v>
      </c>
    </row>
    <row r="15" spans="1:8" s="9" customFormat="1" ht="15" customHeight="1">
      <c r="A15" s="49">
        <v>10</v>
      </c>
      <c r="B15" s="62">
        <v>10</v>
      </c>
      <c r="C15" s="64" t="s">
        <v>20</v>
      </c>
      <c r="D15" s="65" t="s">
        <v>66</v>
      </c>
      <c r="E15" s="18"/>
      <c r="F15" s="10"/>
      <c r="G15" s="2" t="s">
        <v>14</v>
      </c>
      <c r="H15" s="23" t="e">
        <f t="shared" si="3"/>
        <v>#VALUE!</v>
      </c>
    </row>
    <row r="16" spans="1:8" s="9" customFormat="1" ht="15" customHeight="1">
      <c r="A16" s="49">
        <v>11</v>
      </c>
      <c r="B16" s="64">
        <v>5</v>
      </c>
      <c r="C16" s="64" t="s">
        <v>20</v>
      </c>
      <c r="D16" s="66" t="s">
        <v>67</v>
      </c>
      <c r="E16" s="18"/>
      <c r="F16" s="10"/>
      <c r="G16" s="2" t="s">
        <v>14</v>
      </c>
      <c r="H16" s="23" t="e">
        <f t="shared" si="3"/>
        <v>#VALUE!</v>
      </c>
    </row>
    <row r="17" spans="1:8" s="9" customFormat="1" ht="15" customHeight="1">
      <c r="A17" s="49">
        <v>12</v>
      </c>
      <c r="B17" s="64">
        <v>6</v>
      </c>
      <c r="C17" s="64" t="s">
        <v>20</v>
      </c>
      <c r="D17" s="67" t="s">
        <v>68</v>
      </c>
      <c r="E17" s="18"/>
      <c r="F17" s="10"/>
      <c r="G17" s="2" t="s">
        <v>14</v>
      </c>
      <c r="H17" s="23" t="e">
        <f t="shared" si="3"/>
        <v>#VALUE!</v>
      </c>
    </row>
    <row r="18" spans="1:8" s="9" customFormat="1" ht="15" customHeight="1">
      <c r="A18" s="49">
        <v>13</v>
      </c>
      <c r="B18" s="64">
        <v>5</v>
      </c>
      <c r="C18" s="64" t="s">
        <v>20</v>
      </c>
      <c r="D18" s="68" t="s">
        <v>69</v>
      </c>
      <c r="E18" s="18"/>
      <c r="F18" s="10"/>
      <c r="G18" s="2" t="s">
        <v>14</v>
      </c>
      <c r="H18" s="23" t="e">
        <f t="shared" si="3"/>
        <v>#VALUE!</v>
      </c>
    </row>
    <row r="19" spans="1:8" s="9" customFormat="1" ht="15" customHeight="1">
      <c r="A19" s="49">
        <v>14</v>
      </c>
      <c r="B19" s="64">
        <v>5</v>
      </c>
      <c r="C19" s="64" t="s">
        <v>20</v>
      </c>
      <c r="D19" s="65" t="s">
        <v>70</v>
      </c>
      <c r="E19" s="18"/>
      <c r="F19" s="10"/>
      <c r="G19" s="2" t="s">
        <v>14</v>
      </c>
      <c r="H19" s="23" t="e">
        <f aca="true" t="shared" si="5" ref="H19:H20">B19*G19</f>
        <v>#VALUE!</v>
      </c>
    </row>
    <row r="20" spans="1:8" s="9" customFormat="1" ht="15" customHeight="1">
      <c r="A20" s="49">
        <v>15</v>
      </c>
      <c r="B20" s="64">
        <v>5</v>
      </c>
      <c r="C20" s="64" t="s">
        <v>20</v>
      </c>
      <c r="D20" s="66" t="s">
        <v>71</v>
      </c>
      <c r="E20" s="18"/>
      <c r="F20" s="10"/>
      <c r="G20" s="2" t="s">
        <v>14</v>
      </c>
      <c r="H20" s="23" t="e">
        <f t="shared" si="5"/>
        <v>#VALUE!</v>
      </c>
    </row>
    <row r="21" spans="1:8" s="9" customFormat="1" ht="15" customHeight="1">
      <c r="A21" s="49">
        <v>16</v>
      </c>
      <c r="B21" s="64">
        <v>5</v>
      </c>
      <c r="C21" s="64" t="s">
        <v>20</v>
      </c>
      <c r="D21" s="65" t="s">
        <v>72</v>
      </c>
      <c r="E21" s="18"/>
      <c r="F21" s="10"/>
      <c r="G21" s="2" t="s">
        <v>14</v>
      </c>
      <c r="H21" s="23" t="e">
        <f t="shared" si="3"/>
        <v>#VALUE!</v>
      </c>
    </row>
    <row r="22" spans="1:8" s="9" customFormat="1" ht="15" customHeight="1" thickBot="1">
      <c r="A22" s="49">
        <v>17</v>
      </c>
      <c r="B22" s="64">
        <v>3</v>
      </c>
      <c r="C22" s="64" t="s">
        <v>20</v>
      </c>
      <c r="D22" s="65" t="s">
        <v>73</v>
      </c>
      <c r="E22" s="18"/>
      <c r="F22" s="10"/>
      <c r="G22" s="2" t="s">
        <v>14</v>
      </c>
      <c r="H22" s="23" t="e">
        <f t="shared" si="3"/>
        <v>#VALUE!</v>
      </c>
    </row>
    <row r="23" spans="1:8" ht="19" thickBot="1">
      <c r="A23" s="42"/>
      <c r="B23" s="38"/>
      <c r="C23" s="43"/>
      <c r="D23" s="104" t="s">
        <v>26</v>
      </c>
      <c r="E23" s="78">
        <f>SUM(F6:F16)</f>
        <v>0</v>
      </c>
      <c r="F23" s="78"/>
      <c r="G23" s="79" t="e">
        <f>SUM(H6:H22)</f>
        <v>#VALUE!</v>
      </c>
      <c r="H23" s="80"/>
    </row>
    <row r="24" spans="1:8" ht="19" thickBot="1">
      <c r="A24" s="11"/>
      <c r="B24" s="39"/>
      <c r="C24" s="12"/>
      <c r="D24" s="13"/>
      <c r="E24" s="14"/>
      <c r="F24" s="14"/>
      <c r="G24" s="14"/>
      <c r="H24" s="14"/>
    </row>
    <row r="25" spans="1:8" ht="49.5" customHeight="1" thickBot="1">
      <c r="A25" s="24" t="s">
        <v>15</v>
      </c>
      <c r="B25" s="37" t="s">
        <v>16</v>
      </c>
      <c r="C25" s="25" t="s">
        <v>17</v>
      </c>
      <c r="D25" s="72" t="s">
        <v>24</v>
      </c>
      <c r="E25" s="26" t="s">
        <v>6</v>
      </c>
      <c r="F25" s="26" t="s">
        <v>7</v>
      </c>
      <c r="G25" s="27" t="s">
        <v>4</v>
      </c>
      <c r="H25" s="28" t="s">
        <v>5</v>
      </c>
    </row>
    <row r="26" spans="1:8" ht="15">
      <c r="A26" s="44">
        <v>1</v>
      </c>
      <c r="B26" s="87">
        <v>5</v>
      </c>
      <c r="C26" s="87" t="s">
        <v>20</v>
      </c>
      <c r="D26" s="74" t="s">
        <v>29</v>
      </c>
      <c r="E26" s="45"/>
      <c r="F26" s="46"/>
      <c r="G26" s="47" t="s">
        <v>14</v>
      </c>
      <c r="H26" s="48" t="e">
        <f aca="true" t="shared" si="6" ref="H26:H52">B26*G26</f>
        <v>#VALUE!</v>
      </c>
    </row>
    <row r="27" spans="1:8" s="9" customFormat="1" ht="15.5">
      <c r="A27" s="49">
        <v>2</v>
      </c>
      <c r="B27" s="75">
        <v>10</v>
      </c>
      <c r="C27" s="60" t="s">
        <v>30</v>
      </c>
      <c r="D27" s="61" t="s">
        <v>31</v>
      </c>
      <c r="E27" s="50"/>
      <c r="F27" s="51"/>
      <c r="G27" s="52" t="s">
        <v>14</v>
      </c>
      <c r="H27" s="53" t="e">
        <f t="shared" si="6"/>
        <v>#VALUE!</v>
      </c>
    </row>
    <row r="28" spans="1:8" s="9" customFormat="1" ht="15" customHeight="1">
      <c r="A28" s="49">
        <v>3</v>
      </c>
      <c r="B28" s="75">
        <v>5</v>
      </c>
      <c r="C28" s="75" t="s">
        <v>30</v>
      </c>
      <c r="D28" s="61" t="s">
        <v>32</v>
      </c>
      <c r="E28" s="50"/>
      <c r="F28" s="51"/>
      <c r="G28" s="52" t="s">
        <v>14</v>
      </c>
      <c r="H28" s="53" t="e">
        <f t="shared" si="6"/>
        <v>#VALUE!</v>
      </c>
    </row>
    <row r="29" spans="1:8" s="9" customFormat="1" ht="15" customHeight="1">
      <c r="A29" s="49">
        <v>4</v>
      </c>
      <c r="B29" s="75">
        <v>2</v>
      </c>
      <c r="C29" s="75" t="s">
        <v>20</v>
      </c>
      <c r="D29" s="61" t="s">
        <v>33</v>
      </c>
      <c r="E29" s="50"/>
      <c r="F29" s="51"/>
      <c r="G29" s="52" t="s">
        <v>14</v>
      </c>
      <c r="H29" s="53" t="e">
        <f t="shared" si="6"/>
        <v>#VALUE!</v>
      </c>
    </row>
    <row r="30" spans="1:8" s="9" customFormat="1" ht="15" customHeight="1">
      <c r="A30" s="49">
        <v>5</v>
      </c>
      <c r="B30" s="75">
        <v>10</v>
      </c>
      <c r="C30" s="75" t="s">
        <v>20</v>
      </c>
      <c r="D30" s="61" t="s">
        <v>34</v>
      </c>
      <c r="E30" s="50"/>
      <c r="F30" s="51"/>
      <c r="G30" s="52" t="s">
        <v>14</v>
      </c>
      <c r="H30" s="53" t="e">
        <f t="shared" si="6"/>
        <v>#VALUE!</v>
      </c>
    </row>
    <row r="31" spans="1:8" s="9" customFormat="1" ht="15" customHeight="1">
      <c r="A31" s="49">
        <v>6</v>
      </c>
      <c r="B31" s="75">
        <v>4</v>
      </c>
      <c r="C31" s="75" t="s">
        <v>20</v>
      </c>
      <c r="D31" s="61" t="s">
        <v>35</v>
      </c>
      <c r="E31" s="50"/>
      <c r="F31" s="51"/>
      <c r="G31" s="52" t="s">
        <v>14</v>
      </c>
      <c r="H31" s="53" t="e">
        <f t="shared" si="6"/>
        <v>#VALUE!</v>
      </c>
    </row>
    <row r="32" spans="1:8" s="9" customFormat="1" ht="15" customHeight="1">
      <c r="A32" s="49">
        <v>7</v>
      </c>
      <c r="B32" s="75">
        <v>4</v>
      </c>
      <c r="C32" s="75" t="s">
        <v>20</v>
      </c>
      <c r="D32" s="61" t="s">
        <v>36</v>
      </c>
      <c r="E32" s="50"/>
      <c r="F32" s="51"/>
      <c r="G32" s="52" t="s">
        <v>14</v>
      </c>
      <c r="H32" s="53" t="e">
        <f t="shared" si="6"/>
        <v>#VALUE!</v>
      </c>
    </row>
    <row r="33" spans="1:8" s="9" customFormat="1" ht="15" customHeight="1">
      <c r="A33" s="49">
        <v>8</v>
      </c>
      <c r="B33" s="75">
        <v>4</v>
      </c>
      <c r="C33" s="75" t="s">
        <v>20</v>
      </c>
      <c r="D33" s="61" t="s">
        <v>37</v>
      </c>
      <c r="E33" s="50"/>
      <c r="F33" s="51"/>
      <c r="G33" s="52" t="s">
        <v>14</v>
      </c>
      <c r="H33" s="53" t="e">
        <f t="shared" si="6"/>
        <v>#VALUE!</v>
      </c>
    </row>
    <row r="34" spans="1:8" s="9" customFormat="1" ht="15" customHeight="1">
      <c r="A34" s="49">
        <v>9</v>
      </c>
      <c r="B34" s="75">
        <v>4</v>
      </c>
      <c r="C34" s="75" t="s">
        <v>20</v>
      </c>
      <c r="D34" s="61" t="s">
        <v>38</v>
      </c>
      <c r="E34" s="50"/>
      <c r="F34" s="51"/>
      <c r="G34" s="52" t="s">
        <v>14</v>
      </c>
      <c r="H34" s="53" t="e">
        <f t="shared" si="6"/>
        <v>#VALUE!</v>
      </c>
    </row>
    <row r="35" spans="1:8" s="9" customFormat="1" ht="15.5">
      <c r="A35" s="49">
        <v>10</v>
      </c>
      <c r="B35" s="75">
        <v>2</v>
      </c>
      <c r="C35" s="75" t="s">
        <v>20</v>
      </c>
      <c r="D35" s="61" t="s">
        <v>39</v>
      </c>
      <c r="E35" s="50"/>
      <c r="F35" s="51"/>
      <c r="G35" s="52" t="s">
        <v>14</v>
      </c>
      <c r="H35" s="53" t="e">
        <f aca="true" t="shared" si="7" ref="H35:H42">B35*G35</f>
        <v>#VALUE!</v>
      </c>
    </row>
    <row r="36" spans="1:8" s="9" customFormat="1" ht="15" customHeight="1">
      <c r="A36" s="49">
        <v>11</v>
      </c>
      <c r="B36" s="75">
        <v>20</v>
      </c>
      <c r="C36" s="75" t="s">
        <v>30</v>
      </c>
      <c r="D36" s="61" t="s">
        <v>40</v>
      </c>
      <c r="E36" s="50"/>
      <c r="F36" s="51"/>
      <c r="G36" s="52" t="s">
        <v>14</v>
      </c>
      <c r="H36" s="53" t="e">
        <f t="shared" si="7"/>
        <v>#VALUE!</v>
      </c>
    </row>
    <row r="37" spans="1:8" s="9" customFormat="1" ht="15" customHeight="1">
      <c r="A37" s="49">
        <v>12</v>
      </c>
      <c r="B37" s="75">
        <v>1</v>
      </c>
      <c r="C37" s="75" t="s">
        <v>20</v>
      </c>
      <c r="D37" s="61" t="s">
        <v>41</v>
      </c>
      <c r="E37" s="50"/>
      <c r="F37" s="51"/>
      <c r="G37" s="52" t="s">
        <v>14</v>
      </c>
      <c r="H37" s="53" t="e">
        <f t="shared" si="7"/>
        <v>#VALUE!</v>
      </c>
    </row>
    <row r="38" spans="1:8" s="9" customFormat="1" ht="15" customHeight="1">
      <c r="A38" s="49">
        <v>13</v>
      </c>
      <c r="B38" s="75">
        <v>1</v>
      </c>
      <c r="C38" s="75" t="s">
        <v>20</v>
      </c>
      <c r="D38" s="88" t="s">
        <v>42</v>
      </c>
      <c r="E38" s="50"/>
      <c r="F38" s="51"/>
      <c r="G38" s="52" t="s">
        <v>14</v>
      </c>
      <c r="H38" s="53" t="e">
        <f t="shared" si="7"/>
        <v>#VALUE!</v>
      </c>
    </row>
    <row r="39" spans="1:8" s="9" customFormat="1" ht="15" customHeight="1">
      <c r="A39" s="49">
        <v>14</v>
      </c>
      <c r="B39" s="75">
        <v>1</v>
      </c>
      <c r="C39" s="75" t="s">
        <v>20</v>
      </c>
      <c r="D39" s="89" t="s">
        <v>43</v>
      </c>
      <c r="E39" s="50"/>
      <c r="F39" s="51"/>
      <c r="G39" s="52" t="s">
        <v>14</v>
      </c>
      <c r="H39" s="53" t="e">
        <f t="shared" si="7"/>
        <v>#VALUE!</v>
      </c>
    </row>
    <row r="40" spans="1:8" s="9" customFormat="1" ht="15" customHeight="1">
      <c r="A40" s="49">
        <v>15</v>
      </c>
      <c r="B40" s="75">
        <v>8</v>
      </c>
      <c r="C40" s="75" t="s">
        <v>20</v>
      </c>
      <c r="D40" s="89" t="s">
        <v>44</v>
      </c>
      <c r="E40" s="50"/>
      <c r="F40" s="51"/>
      <c r="G40" s="52" t="s">
        <v>14</v>
      </c>
      <c r="H40" s="53" t="e">
        <f t="shared" si="7"/>
        <v>#VALUE!</v>
      </c>
    </row>
    <row r="41" spans="1:8" s="9" customFormat="1" ht="15" customHeight="1">
      <c r="A41" s="49">
        <v>16</v>
      </c>
      <c r="B41" s="75">
        <v>1</v>
      </c>
      <c r="C41" s="75" t="s">
        <v>20</v>
      </c>
      <c r="D41" s="89" t="s">
        <v>45</v>
      </c>
      <c r="E41" s="50"/>
      <c r="F41" s="51"/>
      <c r="G41" s="52" t="s">
        <v>14</v>
      </c>
      <c r="H41" s="53" t="e">
        <f t="shared" si="7"/>
        <v>#VALUE!</v>
      </c>
    </row>
    <row r="42" spans="1:8" s="9" customFormat="1" ht="15" customHeight="1">
      <c r="A42" s="49">
        <v>17</v>
      </c>
      <c r="B42" s="75">
        <v>8</v>
      </c>
      <c r="C42" s="75" t="s">
        <v>20</v>
      </c>
      <c r="D42" s="89" t="s">
        <v>46</v>
      </c>
      <c r="E42" s="50"/>
      <c r="F42" s="51"/>
      <c r="G42" s="52" t="s">
        <v>14</v>
      </c>
      <c r="H42" s="53" t="e">
        <f t="shared" si="7"/>
        <v>#VALUE!</v>
      </c>
    </row>
    <row r="43" spans="1:8" s="9" customFormat="1" ht="15.5">
      <c r="A43" s="49">
        <v>18</v>
      </c>
      <c r="B43" s="90">
        <v>1</v>
      </c>
      <c r="C43" s="90" t="s">
        <v>20</v>
      </c>
      <c r="D43" s="91" t="s">
        <v>47</v>
      </c>
      <c r="E43" s="50"/>
      <c r="F43" s="51"/>
      <c r="G43" s="52" t="s">
        <v>14</v>
      </c>
      <c r="H43" s="53" t="e">
        <f aca="true" t="shared" si="8" ref="H43:H50">B43*G43</f>
        <v>#VALUE!</v>
      </c>
    </row>
    <row r="44" spans="1:8" s="9" customFormat="1" ht="15" customHeight="1">
      <c r="A44" s="49">
        <v>19</v>
      </c>
      <c r="B44" s="60">
        <v>1</v>
      </c>
      <c r="C44" s="60" t="s">
        <v>20</v>
      </c>
      <c r="D44" s="92" t="s">
        <v>48</v>
      </c>
      <c r="E44" s="50"/>
      <c r="F44" s="51"/>
      <c r="G44" s="52" t="s">
        <v>14</v>
      </c>
      <c r="H44" s="53" t="e">
        <f t="shared" si="8"/>
        <v>#VALUE!</v>
      </c>
    </row>
    <row r="45" spans="1:8" s="9" customFormat="1" ht="15" customHeight="1">
      <c r="A45" s="49">
        <v>20</v>
      </c>
      <c r="B45" s="75">
        <v>10</v>
      </c>
      <c r="C45" s="60" t="s">
        <v>20</v>
      </c>
      <c r="D45" s="93" t="s">
        <v>49</v>
      </c>
      <c r="E45" s="50"/>
      <c r="F45" s="51"/>
      <c r="G45" s="52" t="s">
        <v>14</v>
      </c>
      <c r="H45" s="53" t="e">
        <f t="shared" si="8"/>
        <v>#VALUE!</v>
      </c>
    </row>
    <row r="46" spans="1:8" s="9" customFormat="1" ht="15" customHeight="1">
      <c r="A46" s="49">
        <v>21</v>
      </c>
      <c r="B46" s="60">
        <v>5</v>
      </c>
      <c r="C46" s="60" t="s">
        <v>20</v>
      </c>
      <c r="D46" s="61" t="s">
        <v>50</v>
      </c>
      <c r="E46" s="50"/>
      <c r="F46" s="51"/>
      <c r="G46" s="52" t="s">
        <v>14</v>
      </c>
      <c r="H46" s="53" t="e">
        <f t="shared" si="8"/>
        <v>#VALUE!</v>
      </c>
    </row>
    <row r="47" spans="1:8" s="9" customFormat="1" ht="15" customHeight="1">
      <c r="A47" s="49">
        <v>22</v>
      </c>
      <c r="B47" s="60">
        <v>5</v>
      </c>
      <c r="C47" s="60" t="s">
        <v>20</v>
      </c>
      <c r="D47" s="61" t="s">
        <v>51</v>
      </c>
      <c r="E47" s="50"/>
      <c r="F47" s="51"/>
      <c r="G47" s="52" t="s">
        <v>14</v>
      </c>
      <c r="H47" s="53" t="e">
        <f t="shared" si="8"/>
        <v>#VALUE!</v>
      </c>
    </row>
    <row r="48" spans="1:8" s="9" customFormat="1" ht="15" customHeight="1">
      <c r="A48" s="49">
        <v>23</v>
      </c>
      <c r="B48" s="75">
        <v>10</v>
      </c>
      <c r="C48" s="60" t="s">
        <v>20</v>
      </c>
      <c r="D48" s="61" t="s">
        <v>52</v>
      </c>
      <c r="E48" s="50"/>
      <c r="F48" s="51"/>
      <c r="G48" s="52" t="s">
        <v>14</v>
      </c>
      <c r="H48" s="53" t="e">
        <f t="shared" si="8"/>
        <v>#VALUE!</v>
      </c>
    </row>
    <row r="49" spans="1:8" s="9" customFormat="1" ht="15" customHeight="1">
      <c r="A49" s="49">
        <v>24</v>
      </c>
      <c r="B49" s="75">
        <v>1</v>
      </c>
      <c r="C49" s="75" t="s">
        <v>20</v>
      </c>
      <c r="D49" s="61" t="s">
        <v>53</v>
      </c>
      <c r="E49" s="50"/>
      <c r="F49" s="51"/>
      <c r="G49" s="52" t="s">
        <v>14</v>
      </c>
      <c r="H49" s="53" t="e">
        <f t="shared" si="8"/>
        <v>#VALUE!</v>
      </c>
    </row>
    <row r="50" spans="1:8" s="9" customFormat="1" ht="15" customHeight="1">
      <c r="A50" s="49">
        <v>25</v>
      </c>
      <c r="B50" s="75">
        <v>10</v>
      </c>
      <c r="C50" s="75" t="s">
        <v>20</v>
      </c>
      <c r="D50" s="61" t="s">
        <v>54</v>
      </c>
      <c r="E50" s="50"/>
      <c r="F50" s="51"/>
      <c r="G50" s="52" t="s">
        <v>14</v>
      </c>
      <c r="H50" s="53" t="e">
        <f t="shared" si="8"/>
        <v>#VALUE!</v>
      </c>
    </row>
    <row r="51" spans="1:8" s="9" customFormat="1" ht="15.5">
      <c r="A51" s="49">
        <v>26</v>
      </c>
      <c r="B51" s="75">
        <v>5</v>
      </c>
      <c r="C51" s="75" t="s">
        <v>20</v>
      </c>
      <c r="D51" s="61" t="s">
        <v>55</v>
      </c>
      <c r="E51" s="50"/>
      <c r="F51" s="51"/>
      <c r="G51" s="52" t="s">
        <v>14</v>
      </c>
      <c r="H51" s="53" t="e">
        <f t="shared" si="6"/>
        <v>#VALUE!</v>
      </c>
    </row>
    <row r="52" spans="1:8" s="9" customFormat="1" ht="15" customHeight="1" thickBot="1">
      <c r="A52" s="54">
        <v>27</v>
      </c>
      <c r="B52" s="94">
        <v>40</v>
      </c>
      <c r="C52" s="94" t="s">
        <v>20</v>
      </c>
      <c r="D52" s="95" t="s">
        <v>56</v>
      </c>
      <c r="E52" s="55"/>
      <c r="F52" s="56"/>
      <c r="G52" s="57" t="s">
        <v>14</v>
      </c>
      <c r="H52" s="58" t="e">
        <f t="shared" si="6"/>
        <v>#VALUE!</v>
      </c>
    </row>
    <row r="53" spans="1:8" s="9" customFormat="1" ht="15" customHeight="1" thickBot="1">
      <c r="A53" s="42"/>
      <c r="B53" s="59"/>
      <c r="C53" s="43"/>
      <c r="D53" s="71" t="s">
        <v>25</v>
      </c>
      <c r="E53" s="81"/>
      <c r="F53" s="78"/>
      <c r="G53" s="78" t="e">
        <f>SUM(H26:H52)</f>
        <v>#VALUE!</v>
      </c>
      <c r="H53" s="82"/>
    </row>
    <row r="54" spans="1:8" s="9" customFormat="1" ht="15" customHeight="1">
      <c r="A54" s="11"/>
      <c r="B54" s="39"/>
      <c r="C54" s="12"/>
      <c r="D54" s="13"/>
      <c r="E54" s="14"/>
      <c r="F54" s="14"/>
      <c r="G54" s="14"/>
      <c r="H54" s="14"/>
    </row>
    <row r="55" spans="1:8" ht="19" thickBot="1">
      <c r="A55" s="11"/>
      <c r="B55" s="39"/>
      <c r="C55" s="12"/>
      <c r="D55" s="13"/>
      <c r="E55" s="14"/>
      <c r="F55" s="14"/>
      <c r="G55" s="14"/>
      <c r="H55" s="14"/>
    </row>
    <row r="56" spans="1:8" ht="65" customHeight="1" thickBot="1">
      <c r="A56" s="24" t="s">
        <v>15</v>
      </c>
      <c r="B56" s="37" t="s">
        <v>16</v>
      </c>
      <c r="C56" s="25" t="s">
        <v>17</v>
      </c>
      <c r="D56" s="72" t="s">
        <v>19</v>
      </c>
      <c r="E56" s="26" t="s">
        <v>6</v>
      </c>
      <c r="F56" s="26" t="s">
        <v>7</v>
      </c>
      <c r="G56" s="27" t="s">
        <v>4</v>
      </c>
      <c r="H56" s="28" t="s">
        <v>5</v>
      </c>
    </row>
    <row r="57" spans="1:8" ht="15">
      <c r="A57" s="19" t="s">
        <v>0</v>
      </c>
      <c r="B57" s="97">
        <v>50</v>
      </c>
      <c r="C57" s="98" t="s">
        <v>20</v>
      </c>
      <c r="D57" s="99" t="s">
        <v>74</v>
      </c>
      <c r="E57" s="100">
        <v>34</v>
      </c>
      <c r="F57" s="69">
        <f>SUM(E57*B57)</f>
        <v>1700</v>
      </c>
      <c r="G57" s="16" t="s">
        <v>14</v>
      </c>
      <c r="H57" s="21" t="e">
        <f aca="true" t="shared" si="9" ref="H57">B57*G57</f>
        <v>#VALUE!</v>
      </c>
    </row>
    <row r="58" spans="1:8" ht="15">
      <c r="A58" s="22" t="s">
        <v>1</v>
      </c>
      <c r="B58" s="101">
        <v>50</v>
      </c>
      <c r="C58" s="98" t="s">
        <v>20</v>
      </c>
      <c r="D58" s="102" t="s">
        <v>75</v>
      </c>
      <c r="E58" s="100">
        <v>33.06</v>
      </c>
      <c r="F58" s="70">
        <f aca="true" t="shared" si="10" ref="F58:F59">SUM(E58*B58)</f>
        <v>1653</v>
      </c>
      <c r="G58" s="2" t="s">
        <v>14</v>
      </c>
      <c r="H58" s="41" t="e">
        <f aca="true" t="shared" si="11" ref="H58:H59">B58*G58</f>
        <v>#VALUE!</v>
      </c>
    </row>
    <row r="59" spans="1:8" ht="15" thickBot="1">
      <c r="A59" s="22" t="s">
        <v>2</v>
      </c>
      <c r="B59" s="101">
        <v>15</v>
      </c>
      <c r="C59" s="98" t="s">
        <v>20</v>
      </c>
      <c r="D59" s="102" t="s">
        <v>76</v>
      </c>
      <c r="E59" s="103">
        <v>102.72</v>
      </c>
      <c r="F59" s="70">
        <f t="shared" si="10"/>
        <v>1540.8</v>
      </c>
      <c r="G59" s="2" t="s">
        <v>14</v>
      </c>
      <c r="H59" s="41" t="e">
        <f t="shared" si="11"/>
        <v>#VALUE!</v>
      </c>
    </row>
    <row r="60" spans="1:8" ht="19" thickBot="1">
      <c r="A60" s="33"/>
      <c r="B60" s="38"/>
      <c r="C60" s="34"/>
      <c r="D60" s="71" t="s">
        <v>21</v>
      </c>
      <c r="E60" s="81">
        <f>SUM(F57:F59)</f>
        <v>4893.8</v>
      </c>
      <c r="F60" s="78"/>
      <c r="G60" s="79" t="e">
        <f>SUM(H57:H59)</f>
        <v>#VALUE!</v>
      </c>
      <c r="H60" s="80"/>
    </row>
    <row r="61" spans="1:8" ht="19" thickBot="1">
      <c r="A61" s="33"/>
      <c r="B61" s="38"/>
      <c r="C61" s="34"/>
      <c r="D61" s="35" t="s">
        <v>8</v>
      </c>
      <c r="E61" s="81"/>
      <c r="F61" s="78"/>
      <c r="G61" s="78" t="e">
        <f>G23+G53+G60</f>
        <v>#VALUE!</v>
      </c>
      <c r="H61" s="82"/>
    </row>
    <row r="62" spans="1:8" ht="18.5">
      <c r="A62" s="29"/>
      <c r="B62" s="40"/>
      <c r="C62" s="30"/>
      <c r="D62" s="31"/>
      <c r="E62" s="32"/>
      <c r="F62" s="32"/>
      <c r="G62" s="32"/>
      <c r="H62" s="32"/>
    </row>
    <row r="63" spans="1:8" ht="15">
      <c r="A63" s="86" t="s">
        <v>18</v>
      </c>
      <c r="B63" s="86"/>
      <c r="C63" s="86"/>
      <c r="D63" s="86"/>
      <c r="E63" s="86"/>
      <c r="F63" s="86"/>
      <c r="G63" s="86"/>
      <c r="H63" s="86"/>
    </row>
    <row r="64" ht="15">
      <c r="A64" s="5"/>
    </row>
    <row r="65" spans="1:7" ht="15">
      <c r="A65" s="7" t="s">
        <v>3</v>
      </c>
      <c r="B65" s="85" t="s">
        <v>11</v>
      </c>
      <c r="C65" s="85"/>
      <c r="D65" s="85"/>
      <c r="G65" s="8" t="s">
        <v>10</v>
      </c>
    </row>
    <row r="72" spans="4:8" ht="15">
      <c r="D72" s="77" t="s">
        <v>9</v>
      </c>
      <c r="E72" s="77"/>
      <c r="F72" s="77"/>
      <c r="G72" s="77"/>
      <c r="H72" s="77"/>
    </row>
    <row r="73" spans="4:8" ht="15">
      <c r="D73" s="76" t="s">
        <v>12</v>
      </c>
      <c r="E73" s="76"/>
      <c r="F73" s="76"/>
      <c r="G73" s="76"/>
      <c r="H73" s="76"/>
    </row>
    <row r="74" spans="4:8" ht="15">
      <c r="D74" s="76" t="s">
        <v>13</v>
      </c>
      <c r="E74" s="76"/>
      <c r="F74" s="76"/>
      <c r="G74" s="76"/>
      <c r="H74" s="76"/>
    </row>
    <row r="1041395" spans="1:8" ht="15">
      <c r="A1041395" s="1"/>
      <c r="C1041395" s="1"/>
      <c r="E1041395" s="1"/>
      <c r="F1041395" s="6">
        <f>SUM(F2:F1041394)</f>
        <v>4893.8</v>
      </c>
      <c r="G1041395" s="1"/>
      <c r="H1041395" s="1"/>
    </row>
  </sheetData>
  <sheetProtection selectLockedCells="1"/>
  <mergeCells count="15">
    <mergeCell ref="A2:H2"/>
    <mergeCell ref="A3:H3"/>
    <mergeCell ref="B65:D65"/>
    <mergeCell ref="A63:H63"/>
    <mergeCell ref="E60:F60"/>
    <mergeCell ref="G60:H60"/>
    <mergeCell ref="E61:F61"/>
    <mergeCell ref="G61:H61"/>
    <mergeCell ref="D74:H74"/>
    <mergeCell ref="D72:H72"/>
    <mergeCell ref="D73:H73"/>
    <mergeCell ref="E23:F23"/>
    <mergeCell ref="G23:H23"/>
    <mergeCell ref="E53:F53"/>
    <mergeCell ref="G53:H53"/>
  </mergeCell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C0BA33-9A04-400F-BE4F-4E38DA51F5BB}">
  <ds:schemaRefs>
    <ds:schemaRef ds:uri="http://schemas.microsoft.com/office/2006/metadata/properties"/>
    <ds:schemaRef ds:uri="63ef4d09-7a27-477e-abfe-88d2d0877d32"/>
    <ds:schemaRef ds:uri="http://purl.org/dc/terms/"/>
    <ds:schemaRef ds:uri="http://schemas.microsoft.com/office/2006/documentManagement/types"/>
    <ds:schemaRef ds:uri="b0e90202-8514-490b-aa47-458e66aada41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4D71246-8BA4-490A-BEC9-0C590D34EE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E5B9A4-E6A3-44D6-8D33-226BAA222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2022-06-09T12:56:45Z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