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codeName="ThisWorkbook"/>
  <bookViews>
    <workbookView xWindow="2240" yWindow="2240" windowWidth="14000" windowHeight="533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<sst xmlns="http://schemas.openxmlformats.org/spreadsheetml/2006/main" count="177" uniqueCount="69">
  <si>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</si>
  <si>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</si>
  <si>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</si>
  <si>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</si>
  <si>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</si>
  <si>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</si>
  <si>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</si>
  <si>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</si>
  <si>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</si>
  <si>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</si>
  <si>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</si>
  <si>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</si>
  <si>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</si>
  <si>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</si>
  <si>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</si>
  <si>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</si>
  <si>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</si>
  <si>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</si>
  <si>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</si>
  <si>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</si>
  <si>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</si>
  <si>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</si>
  <si>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</si>
  <si>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</si>
  <si>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</si>
  <si>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</si>
  <si>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</si>
  <si>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</si>
  <si>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</si>
  <si>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</si>
  <si>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</si>
  <si>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</si>
  <si>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</si>
  <si>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</si>
  <si>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</si>
  <si>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</si>
  <si>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DNS_NB_ATYP</t>
  </si>
  <si>
    <t>Rektorát</t>
  </si>
  <si>
    <t>Fak. elektrotechniky a informatiky</t>
  </si>
  <si>
    <t>Fakulta  stavební</t>
  </si>
  <si>
    <t>Fakulta  strojní</t>
  </si>
  <si>
    <t>DNS_LCD27" Výškově stavitelný</t>
  </si>
  <si>
    <t>Fakulta hornicko-geologická</t>
  </si>
  <si>
    <t>DNS_PC_ typ_B</t>
  </si>
  <si>
    <t>DNS_LCD_ATYP</t>
  </si>
  <si>
    <t>Fakulta materiálově-technologická</t>
  </si>
  <si>
    <t>Lenka Blažková 
lenka.blazkova@vsb.cz
+420597325351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</si>
  <si>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17/2022</t>
    </r>
  </si>
  <si>
    <t>DNS_PC_typ_C</t>
  </si>
  <si>
    <t>DNS_DISK_ATYP</t>
  </si>
  <si>
    <t>DNS_PC_typ_B</t>
  </si>
  <si>
    <t>DNS_TABLET_ATYP</t>
  </si>
  <si>
    <t>DNS_TISK multi barva</t>
  </si>
  <si>
    <t>DNS_LCD24" Výškově stavitelný</t>
  </si>
  <si>
    <t>DNS_PC_ATYP</t>
  </si>
  <si>
    <t>Ivana Šindlářová 
ivana.sindlarova@vsb.cz
+420597323209</t>
  </si>
  <si>
    <t>Kateřina Husáriková 
katerina.husarikova@vsb.cz
+420597321305</t>
  </si>
  <si>
    <t>Hana Havlenová 
hana.havlenova@vsb.cz
+420597322179</t>
  </si>
  <si>
    <t>Karin Mikulová 
karin.mikulova@vsb.cz
+420597321296</t>
  </si>
  <si>
    <t>Simona Gavendová 
simona.gavendova@vsb.cz
+420597329313</t>
  </si>
  <si>
    <t>Ekonomická fakulta</t>
  </si>
  <si>
    <t>Sokolská</t>
  </si>
  <si>
    <t>702 00</t>
  </si>
  <si>
    <t>Ostrava</t>
  </si>
  <si>
    <t>rektorát</t>
  </si>
  <si>
    <t>Ing. Jan Látal, Ph.D.
jan.latal@vsb.cz
+420597325845</t>
  </si>
  <si>
    <t xml:space="preserve">Ing. Martina Rumlová
martina.rumlova@vsb.cz 
 +420 596 993 359 </t>
  </si>
  <si>
    <t>Bc. Pavla Šimelová 
pavla.simelova@vsb.cz 
+420 596 993 323</t>
  </si>
  <si>
    <t xml:space="preserve"> 
Mgr. Ladislava Zedková
 ladislava.zedkova@vsb.cz 
+420 596 991 230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</si>
</sst>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4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43"/>
  <sheetViews>
    <sheetView tabSelected="1" zoomScale="80" zoomScaleNormal="80" workbookViewId="0" topLeftCell="A1">
      <selection activeCell="G17" sqref="G17"/>
    </sheetView>
  </sheetViews>
  <sheetFormatPr defaultColWidth="9.140625" defaultRowHeight="12.75"/>
  <cols>
    <col min="1" max="1" width="9.8515625" style="50" customWidth="1"/>
    <col min="2" max="2" width="4.8515625" style="30" customWidth="1"/>
    <col min="3" max="3" width="31.140625" style="0" bestFit="1" customWidth="1"/>
    <col min="4" max="4" width="5.8515625" style="8" customWidth="1"/>
    <col min="5" max="5" width="3.8515625" style="8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2.57421875" style="0" customWidth="1"/>
    <col min="11" max="11" width="30.8515625" style="4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42" bestFit="1" customWidth="1"/>
  </cols>
  <sheetData>
    <row r="1" spans="1:15" ht="18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.5">
      <c r="A2" s="85" t="s">
        <v>47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24" customHeight="1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4.5" customHeight="1" thickBot="1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4" customHeight="1" thickBot="1" thickTop="1">
      <c r="A5" s="87" t="s">
        <v>3</v>
      </c>
      <c r="B5" s="89" t="s">
        <v>4</v>
      </c>
      <c r="C5" s="91" t="s">
        <v>7</v>
      </c>
      <c r="D5" s="95" t="s">
        <v>5</v>
      </c>
      <c r="E5" s="95" t="s">
        <v>6</v>
      </c>
      <c r="F5" s="97" t="s">
        <v>19</v>
      </c>
      <c r="G5" s="98"/>
      <c r="H5" s="97" t="s">
        <v>17</v>
      </c>
      <c r="I5" s="98"/>
      <c r="J5" s="4" t="s">
        <v>10</v>
      </c>
      <c r="K5" s="95" t="s">
        <v>12</v>
      </c>
      <c r="L5" s="91" t="s">
        <v>0</v>
      </c>
      <c r="M5" s="4" t="s">
        <v>13</v>
      </c>
      <c r="N5" s="91" t="s">
        <v>1</v>
      </c>
      <c r="O5" s="93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4" customHeight="1" thickBot="1">
      <c r="A6" s="88"/>
      <c r="B6" s="90"/>
      <c r="C6" s="92"/>
      <c r="D6" s="96"/>
      <c r="E6" s="96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96"/>
      <c r="L6" s="92"/>
      <c r="M6" s="45" t="s">
        <v>14</v>
      </c>
      <c r="N6" s="92"/>
      <c r="O6" s="9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.15" customHeight="1" thickBot="1" thickTop="1">
      <c r="A7" s="70">
        <v>60005285</v>
      </c>
      <c r="B7" s="71">
        <v>10</v>
      </c>
      <c r="C7" s="60" t="s">
        <v>48</v>
      </c>
      <c r="D7" s="61">
        <v>2</v>
      </c>
      <c r="E7" s="60" t="s">
        <v>28</v>
      </c>
      <c r="F7" s="62">
        <v>40000</v>
      </c>
      <c r="G7" s="62">
        <f aca="true" t="shared" si="0" ref="G7:G8">D7*F7</f>
        <v>80000</v>
      </c>
      <c r="H7" s="63" t="s">
        <v>22</v>
      </c>
      <c r="I7" s="64" t="e">
        <f aca="true" t="shared" si="1" ref="I7:I8">H7*D7</f>
        <v>#VALUE!</v>
      </c>
      <c r="J7" s="74" t="s">
        <v>66</v>
      </c>
      <c r="K7" s="65" t="s">
        <v>42</v>
      </c>
      <c r="L7" s="65" t="s">
        <v>32</v>
      </c>
      <c r="M7" s="65" t="s">
        <v>31</v>
      </c>
      <c r="N7" s="65" t="s">
        <v>29</v>
      </c>
      <c r="O7" s="66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.15" customHeight="1" thickBot="1">
      <c r="A8" s="72">
        <v>60005286</v>
      </c>
      <c r="B8" s="73">
        <v>10</v>
      </c>
      <c r="C8" s="57" t="s">
        <v>35</v>
      </c>
      <c r="D8" s="58">
        <v>1</v>
      </c>
      <c r="E8" s="57" t="s">
        <v>28</v>
      </c>
      <c r="F8" s="33">
        <v>27000</v>
      </c>
      <c r="G8" s="33">
        <f t="shared" si="0"/>
        <v>27000</v>
      </c>
      <c r="H8" s="34" t="s">
        <v>22</v>
      </c>
      <c r="I8" s="43" t="e">
        <f t="shared" si="1"/>
        <v>#VALUE!</v>
      </c>
      <c r="J8" s="67" t="s">
        <v>55</v>
      </c>
      <c r="K8" s="54" t="s">
        <v>38</v>
      </c>
      <c r="L8" s="54" t="s">
        <v>32</v>
      </c>
      <c r="M8" s="54" t="s">
        <v>31</v>
      </c>
      <c r="N8" s="54" t="s">
        <v>29</v>
      </c>
      <c r="O8" s="56" t="s">
        <v>30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38.15" customHeight="1" thickBot="1">
      <c r="A9" s="72">
        <v>60005287</v>
      </c>
      <c r="B9" s="73">
        <v>10</v>
      </c>
      <c r="C9" s="57" t="s">
        <v>49</v>
      </c>
      <c r="D9" s="58">
        <v>32</v>
      </c>
      <c r="E9" s="57" t="s">
        <v>28</v>
      </c>
      <c r="F9" s="33">
        <v>1500</v>
      </c>
      <c r="G9" s="33">
        <f aca="true" t="shared" si="2" ref="G9:G22">D9*F9</f>
        <v>48000</v>
      </c>
      <c r="H9" s="34" t="s">
        <v>22</v>
      </c>
      <c r="I9" s="43" t="e">
        <f aca="true" t="shared" si="3" ref="I9:I22">H9*D9</f>
        <v>#VALUE!</v>
      </c>
      <c r="J9" s="67" t="s">
        <v>46</v>
      </c>
      <c r="K9" s="54" t="s">
        <v>45</v>
      </c>
      <c r="L9" s="54" t="s">
        <v>32</v>
      </c>
      <c r="M9" s="54" t="s">
        <v>31</v>
      </c>
      <c r="N9" s="54" t="s">
        <v>29</v>
      </c>
      <c r="O9" s="56" t="s">
        <v>30</v>
      </c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.15" customHeight="1" thickBot="1">
      <c r="A10" s="72">
        <v>60005288</v>
      </c>
      <c r="B10" s="73">
        <v>10</v>
      </c>
      <c r="C10" s="57" t="s">
        <v>43</v>
      </c>
      <c r="D10" s="58">
        <v>3</v>
      </c>
      <c r="E10" s="57" t="s">
        <v>28</v>
      </c>
      <c r="F10" s="33">
        <v>22500</v>
      </c>
      <c r="G10" s="33">
        <f aca="true" t="shared" si="4" ref="G10">D10*F10</f>
        <v>67500</v>
      </c>
      <c r="H10" s="34" t="s">
        <v>22</v>
      </c>
      <c r="I10" s="43" t="e">
        <f aca="true" t="shared" si="5" ref="I10">H10*D10</f>
        <v>#VALUE!</v>
      </c>
      <c r="J10" s="67" t="s">
        <v>56</v>
      </c>
      <c r="K10" s="54" t="s">
        <v>39</v>
      </c>
      <c r="L10" s="54" t="s">
        <v>33</v>
      </c>
      <c r="M10" s="54" t="s">
        <v>31</v>
      </c>
      <c r="N10" s="54" t="s">
        <v>29</v>
      </c>
      <c r="O10" s="56" t="s">
        <v>30</v>
      </c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.15" customHeight="1" thickBot="1">
      <c r="A11" s="72">
        <v>60005289</v>
      </c>
      <c r="B11" s="73">
        <v>10</v>
      </c>
      <c r="C11" s="57" t="s">
        <v>41</v>
      </c>
      <c r="D11" s="58">
        <v>1</v>
      </c>
      <c r="E11" s="57" t="s">
        <v>28</v>
      </c>
      <c r="F11" s="33">
        <v>6000</v>
      </c>
      <c r="G11" s="33">
        <f t="shared" si="2"/>
        <v>6000</v>
      </c>
      <c r="H11" s="34" t="s">
        <v>22</v>
      </c>
      <c r="I11" s="43" t="e">
        <f t="shared" si="3"/>
        <v>#VALUE!</v>
      </c>
      <c r="J11" s="67" t="s">
        <v>57</v>
      </c>
      <c r="K11" s="54" t="s">
        <v>60</v>
      </c>
      <c r="L11" s="54" t="s">
        <v>61</v>
      </c>
      <c r="M11" s="73">
        <v>33</v>
      </c>
      <c r="N11" s="54" t="s">
        <v>62</v>
      </c>
      <c r="O11" s="56" t="s">
        <v>63</v>
      </c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.15" customHeight="1" thickBot="1">
      <c r="A12" s="72">
        <v>60005290</v>
      </c>
      <c r="B12" s="73">
        <v>10</v>
      </c>
      <c r="C12" s="57" t="s">
        <v>50</v>
      </c>
      <c r="D12" s="58">
        <v>1</v>
      </c>
      <c r="E12" s="57" t="s">
        <v>28</v>
      </c>
      <c r="F12" s="33">
        <v>22500</v>
      </c>
      <c r="G12" s="33">
        <f aca="true" t="shared" si="6" ref="G12">D12*F12</f>
        <v>22500</v>
      </c>
      <c r="H12" s="34" t="s">
        <v>22</v>
      </c>
      <c r="I12" s="43" t="e">
        <f aca="true" t="shared" si="7" ref="I12">H12*D12</f>
        <v>#VALUE!</v>
      </c>
      <c r="J12" s="67" t="s">
        <v>67</v>
      </c>
      <c r="K12" s="54" t="s">
        <v>64</v>
      </c>
      <c r="L12" s="54" t="s">
        <v>33</v>
      </c>
      <c r="M12" s="54" t="s">
        <v>31</v>
      </c>
      <c r="N12" s="54" t="s">
        <v>29</v>
      </c>
      <c r="O12" s="56" t="s">
        <v>30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.15" customHeight="1" thickBot="1">
      <c r="A13" s="99">
        <v>60005291</v>
      </c>
      <c r="B13" s="73">
        <v>10</v>
      </c>
      <c r="C13" s="57" t="s">
        <v>51</v>
      </c>
      <c r="D13" s="58">
        <v>1</v>
      </c>
      <c r="E13" s="57" t="s">
        <v>28</v>
      </c>
      <c r="F13" s="33">
        <v>16000</v>
      </c>
      <c r="G13" s="33">
        <f aca="true" t="shared" si="8" ref="G13">D13*F13</f>
        <v>16000</v>
      </c>
      <c r="H13" s="34" t="s">
        <v>22</v>
      </c>
      <c r="I13" s="43" t="e">
        <f aca="true" t="shared" si="9" ref="I13">H13*D13</f>
        <v>#VALUE!</v>
      </c>
      <c r="J13" s="75" t="s">
        <v>58</v>
      </c>
      <c r="K13" s="75" t="s">
        <v>37</v>
      </c>
      <c r="L13" s="75" t="s">
        <v>33</v>
      </c>
      <c r="M13" s="75" t="s">
        <v>31</v>
      </c>
      <c r="N13" s="75" t="s">
        <v>29</v>
      </c>
      <c r="O13" s="76" t="s">
        <v>30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.15" customHeight="1" thickBot="1">
      <c r="A14" s="99"/>
      <c r="B14" s="73">
        <v>30</v>
      </c>
      <c r="C14" s="57" t="s">
        <v>51</v>
      </c>
      <c r="D14" s="58">
        <v>3</v>
      </c>
      <c r="E14" s="57" t="s">
        <v>28</v>
      </c>
      <c r="F14" s="33">
        <v>10000</v>
      </c>
      <c r="G14" s="33">
        <f t="shared" si="2"/>
        <v>30000</v>
      </c>
      <c r="H14" s="34" t="s">
        <v>22</v>
      </c>
      <c r="I14" s="43" t="e">
        <f t="shared" si="3"/>
        <v>#VALUE!</v>
      </c>
      <c r="J14" s="75"/>
      <c r="K14" s="75" t="s">
        <v>37</v>
      </c>
      <c r="L14" s="75" t="s">
        <v>33</v>
      </c>
      <c r="M14" s="75" t="s">
        <v>31</v>
      </c>
      <c r="N14" s="75" t="s">
        <v>29</v>
      </c>
      <c r="O14" s="76" t="s">
        <v>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.15" customHeight="1" thickBot="1">
      <c r="A15" s="99"/>
      <c r="B15" s="73">
        <v>40</v>
      </c>
      <c r="C15" s="57" t="s">
        <v>49</v>
      </c>
      <c r="D15" s="58">
        <v>1</v>
      </c>
      <c r="E15" s="57" t="s">
        <v>28</v>
      </c>
      <c r="F15" s="33">
        <v>30000</v>
      </c>
      <c r="G15" s="33">
        <f aca="true" t="shared" si="10" ref="G15:G20">D15*F15</f>
        <v>30000</v>
      </c>
      <c r="H15" s="34" t="s">
        <v>22</v>
      </c>
      <c r="I15" s="43" t="e">
        <f t="shared" si="3"/>
        <v>#VALUE!</v>
      </c>
      <c r="J15" s="75"/>
      <c r="K15" s="75" t="s">
        <v>37</v>
      </c>
      <c r="L15" s="75" t="s">
        <v>33</v>
      </c>
      <c r="M15" s="75" t="s">
        <v>31</v>
      </c>
      <c r="N15" s="75" t="s">
        <v>29</v>
      </c>
      <c r="O15" s="76" t="s">
        <v>30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.15" customHeight="1" thickBot="1">
      <c r="A16" s="99"/>
      <c r="B16" s="73">
        <v>50</v>
      </c>
      <c r="C16" s="101" t="s">
        <v>35</v>
      </c>
      <c r="D16" s="58">
        <v>3</v>
      </c>
      <c r="E16" s="57" t="s">
        <v>28</v>
      </c>
      <c r="F16" s="33">
        <v>27000</v>
      </c>
      <c r="G16" s="33">
        <f t="shared" si="10"/>
        <v>81000</v>
      </c>
      <c r="H16" s="34" t="s">
        <v>22</v>
      </c>
      <c r="I16" s="43" t="e">
        <f t="shared" si="3"/>
        <v>#VALUE!</v>
      </c>
      <c r="J16" s="75"/>
      <c r="K16" s="75" t="s">
        <v>37</v>
      </c>
      <c r="L16" s="75" t="s">
        <v>33</v>
      </c>
      <c r="M16" s="75" t="s">
        <v>31</v>
      </c>
      <c r="N16" s="75" t="s">
        <v>29</v>
      </c>
      <c r="O16" s="76" t="s">
        <v>30</v>
      </c>
      <c r="P16" s="2"/>
      <c r="Q16" s="2"/>
      <c r="R16" s="2"/>
      <c r="S16" s="2"/>
      <c r="T16" s="47"/>
      <c r="U16" s="4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.15" customHeight="1" thickBot="1">
      <c r="A17" s="99"/>
      <c r="B17" s="73">
        <v>60</v>
      </c>
      <c r="C17" s="101" t="s">
        <v>52</v>
      </c>
      <c r="D17" s="58">
        <v>1</v>
      </c>
      <c r="E17" s="57" t="s">
        <v>28</v>
      </c>
      <c r="F17" s="33">
        <v>13000</v>
      </c>
      <c r="G17" s="33">
        <f t="shared" si="10"/>
        <v>13000</v>
      </c>
      <c r="H17" s="34" t="s">
        <v>22</v>
      </c>
      <c r="I17" s="43" t="e">
        <f t="shared" si="3"/>
        <v>#VALUE!</v>
      </c>
      <c r="J17" s="75"/>
      <c r="K17" s="75" t="s">
        <v>37</v>
      </c>
      <c r="L17" s="75" t="s">
        <v>33</v>
      </c>
      <c r="M17" s="75" t="s">
        <v>31</v>
      </c>
      <c r="N17" s="75" t="s">
        <v>29</v>
      </c>
      <c r="O17" s="76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.15" customHeight="1" thickBot="1">
      <c r="A18" s="99">
        <v>60005292</v>
      </c>
      <c r="B18" s="73">
        <v>10</v>
      </c>
      <c r="C18" s="57" t="s">
        <v>44</v>
      </c>
      <c r="D18" s="58">
        <v>1</v>
      </c>
      <c r="E18" s="57" t="s">
        <v>28</v>
      </c>
      <c r="F18" s="33">
        <v>6200</v>
      </c>
      <c r="G18" s="33">
        <f aca="true" t="shared" si="11" ref="G18">D18*F18</f>
        <v>6200</v>
      </c>
      <c r="H18" s="34" t="s">
        <v>22</v>
      </c>
      <c r="I18" s="43" t="e">
        <f aca="true" t="shared" si="12" ref="I18">H18*D18</f>
        <v>#VALUE!</v>
      </c>
      <c r="J18" s="75" t="s">
        <v>57</v>
      </c>
      <c r="K18" s="75" t="s">
        <v>60</v>
      </c>
      <c r="L18" s="54" t="s">
        <v>61</v>
      </c>
      <c r="M18" s="73">
        <v>33</v>
      </c>
      <c r="N18" s="54" t="s">
        <v>62</v>
      </c>
      <c r="O18" s="56" t="s">
        <v>63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.15" customHeight="1" thickBot="1">
      <c r="A19" s="99"/>
      <c r="B19" s="73">
        <v>20</v>
      </c>
      <c r="C19" s="57" t="s">
        <v>44</v>
      </c>
      <c r="D19" s="58">
        <v>1</v>
      </c>
      <c r="E19" s="57" t="s">
        <v>28</v>
      </c>
      <c r="F19" s="33">
        <v>4600</v>
      </c>
      <c r="G19" s="33">
        <f t="shared" si="10"/>
        <v>4600</v>
      </c>
      <c r="H19" s="34" t="s">
        <v>22</v>
      </c>
      <c r="I19" s="43" t="e">
        <f t="shared" si="3"/>
        <v>#VALUE!</v>
      </c>
      <c r="J19" s="75"/>
      <c r="K19" s="75" t="s">
        <v>60</v>
      </c>
      <c r="L19" s="54" t="s">
        <v>33</v>
      </c>
      <c r="M19" s="54" t="s">
        <v>31</v>
      </c>
      <c r="N19" s="54" t="s">
        <v>29</v>
      </c>
      <c r="O19" s="56" t="s">
        <v>30</v>
      </c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.15" customHeight="1" thickBot="1">
      <c r="A20" s="99">
        <v>60005293</v>
      </c>
      <c r="B20" s="73">
        <v>10</v>
      </c>
      <c r="C20" s="57" t="s">
        <v>43</v>
      </c>
      <c r="D20" s="58">
        <v>1</v>
      </c>
      <c r="E20" s="57" t="s">
        <v>28</v>
      </c>
      <c r="F20" s="33">
        <v>22500</v>
      </c>
      <c r="G20" s="33">
        <f t="shared" si="10"/>
        <v>22500</v>
      </c>
      <c r="H20" s="34" t="s">
        <v>22</v>
      </c>
      <c r="I20" s="43" t="e">
        <f t="shared" si="3"/>
        <v>#VALUE!</v>
      </c>
      <c r="J20" s="100" t="s">
        <v>68</v>
      </c>
      <c r="K20" s="75" t="s">
        <v>40</v>
      </c>
      <c r="L20" s="75" t="s">
        <v>32</v>
      </c>
      <c r="M20" s="75" t="s">
        <v>31</v>
      </c>
      <c r="N20" s="75" t="s">
        <v>29</v>
      </c>
      <c r="O20" s="76" t="s">
        <v>30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.15" customHeight="1" thickBot="1">
      <c r="A21" s="99"/>
      <c r="B21" s="73">
        <v>20</v>
      </c>
      <c r="C21" s="57" t="s">
        <v>53</v>
      </c>
      <c r="D21" s="58">
        <v>1</v>
      </c>
      <c r="E21" s="57" t="s">
        <v>28</v>
      </c>
      <c r="F21" s="33">
        <v>5000</v>
      </c>
      <c r="G21" s="33">
        <f aca="true" t="shared" si="13" ref="G21">D21*F21</f>
        <v>5000</v>
      </c>
      <c r="H21" s="34" t="s">
        <v>22</v>
      </c>
      <c r="I21" s="43" t="e">
        <f aca="true" t="shared" si="14" ref="I21">H21*D21</f>
        <v>#VALUE!</v>
      </c>
      <c r="J21" s="75"/>
      <c r="K21" s="75" t="s">
        <v>40</v>
      </c>
      <c r="L21" s="75" t="s">
        <v>32</v>
      </c>
      <c r="M21" s="75" t="s">
        <v>31</v>
      </c>
      <c r="N21" s="75" t="s">
        <v>29</v>
      </c>
      <c r="O21" s="76" t="s">
        <v>30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.15" customHeight="1" thickBot="1">
      <c r="A22" s="72">
        <v>60005294</v>
      </c>
      <c r="B22" s="73">
        <v>10</v>
      </c>
      <c r="C22" s="57" t="s">
        <v>54</v>
      </c>
      <c r="D22" s="58">
        <v>1</v>
      </c>
      <c r="E22" s="57" t="s">
        <v>28</v>
      </c>
      <c r="F22" s="33">
        <v>43000</v>
      </c>
      <c r="G22" s="33">
        <f t="shared" si="2"/>
        <v>43000</v>
      </c>
      <c r="H22" s="34" t="s">
        <v>22</v>
      </c>
      <c r="I22" s="43" t="e">
        <f t="shared" si="3"/>
        <v>#VALUE!</v>
      </c>
      <c r="J22" s="59" t="s">
        <v>59</v>
      </c>
      <c r="K22" s="54" t="s">
        <v>37</v>
      </c>
      <c r="L22" s="54" t="s">
        <v>33</v>
      </c>
      <c r="M22" s="54" t="s">
        <v>31</v>
      </c>
      <c r="N22" s="54" t="s">
        <v>29</v>
      </c>
      <c r="O22" s="56" t="s">
        <v>30</v>
      </c>
      <c r="P22" s="2"/>
      <c r="Q22" s="2"/>
      <c r="R22" s="2"/>
      <c r="S22" s="2"/>
      <c r="T22" s="47"/>
      <c r="U22" s="4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.15" customHeight="1" thickBot="1">
      <c r="A23" s="72">
        <v>60005301</v>
      </c>
      <c r="B23" s="73">
        <v>10</v>
      </c>
      <c r="C23" s="57" t="s">
        <v>36</v>
      </c>
      <c r="D23" s="58">
        <v>4</v>
      </c>
      <c r="E23" s="57" t="s">
        <v>28</v>
      </c>
      <c r="F23" s="33">
        <v>20000</v>
      </c>
      <c r="G23" s="33">
        <f aca="true" t="shared" si="15" ref="G23">D23*F23</f>
        <v>80000</v>
      </c>
      <c r="H23" s="34" t="s">
        <v>22</v>
      </c>
      <c r="I23" s="43" t="e">
        <f aca="true" t="shared" si="16" ref="I23">H23*D23</f>
        <v>#VALUE!</v>
      </c>
      <c r="J23" s="59" t="s">
        <v>65</v>
      </c>
      <c r="K23" s="54" t="s">
        <v>38</v>
      </c>
      <c r="L23" s="54" t="s">
        <v>32</v>
      </c>
      <c r="M23" s="54" t="s">
        <v>31</v>
      </c>
      <c r="N23" s="54" t="s">
        <v>29</v>
      </c>
      <c r="O23" s="56" t="s">
        <v>30</v>
      </c>
      <c r="P23" s="2"/>
      <c r="Q23" s="2"/>
      <c r="R23" s="2"/>
      <c r="S23" s="2"/>
      <c r="T23" s="47"/>
      <c r="U23" s="48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15" thickBot="1" thickTop="1">
      <c r="A24" s="82" t="s">
        <v>15</v>
      </c>
      <c r="B24" s="83"/>
      <c r="C24" s="83"/>
      <c r="D24" s="83"/>
      <c r="E24" s="83"/>
      <c r="F24" s="83"/>
      <c r="G24" s="46">
        <f>SUM(G7:G23)</f>
        <v>582300</v>
      </c>
      <c r="H24" s="32"/>
      <c r="I24" s="32"/>
      <c r="J24" s="32"/>
      <c r="K24" s="36"/>
      <c r="L24" s="20"/>
      <c r="M24" s="20"/>
      <c r="N24" s="20"/>
      <c r="O24" s="5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1" customFormat="1" ht="15" thickBot="1" thickTop="1">
      <c r="A25" s="79" t="s">
        <v>16</v>
      </c>
      <c r="B25" s="80"/>
      <c r="C25" s="80"/>
      <c r="D25" s="80"/>
      <c r="E25" s="80"/>
      <c r="F25" s="80"/>
      <c r="G25" s="80"/>
      <c r="H25" s="81"/>
      <c r="I25" s="6" t="e">
        <f>SUM(I7:I23)</f>
        <v>#VALUE!</v>
      </c>
      <c r="J25" s="21"/>
      <c r="K25" s="37"/>
      <c r="L25" s="24"/>
      <c r="M25" s="25"/>
      <c r="N25" s="24"/>
      <c r="O25" s="5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1" customFormat="1" ht="13.5" thickBot="1" thickTop="1">
      <c r="A26" s="10" t="s">
        <v>20</v>
      </c>
      <c r="B26" s="28"/>
      <c r="C26" s="9"/>
      <c r="D26" s="10"/>
      <c r="E26" s="9"/>
      <c r="F26" s="11"/>
      <c r="G26" s="11"/>
      <c r="H26" s="9"/>
      <c r="I26" s="9"/>
      <c r="J26" s="9"/>
      <c r="K26" s="38"/>
      <c r="L26" s="13"/>
      <c r="M26" s="15"/>
      <c r="N26" s="13"/>
      <c r="O26" s="5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13" thickBot="1">
      <c r="A27" s="15" t="s">
        <v>21</v>
      </c>
      <c r="B27" s="77" t="s">
        <v>22</v>
      </c>
      <c r="C27" s="78"/>
      <c r="D27" s="78"/>
      <c r="E27" s="78"/>
      <c r="F27" s="12" t="s">
        <v>23</v>
      </c>
      <c r="G27" s="13"/>
      <c r="H27" s="14"/>
      <c r="I27" s="13"/>
      <c r="J27" s="15"/>
      <c r="K27" s="39"/>
      <c r="L27" s="13"/>
      <c r="M27" s="15"/>
      <c r="N27" s="13"/>
      <c r="O27" s="5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81" ht="23.15" customHeight="1">
      <c r="A28" s="15"/>
      <c r="B28" s="29"/>
      <c r="C28" s="13"/>
      <c r="D28" s="15"/>
      <c r="E28" s="13"/>
      <c r="F28" s="14"/>
      <c r="G28" s="14"/>
      <c r="H28" s="16" t="s">
        <v>24</v>
      </c>
      <c r="I28" s="13"/>
      <c r="J28" s="15"/>
      <c r="K28" s="39"/>
      <c r="L28" s="13"/>
      <c r="M28" s="15"/>
      <c r="N28" s="13"/>
      <c r="O28" s="5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15" ht="12.75">
      <c r="A29" s="15"/>
      <c r="B29" s="29"/>
      <c r="C29" s="13"/>
      <c r="D29" s="15"/>
      <c r="E29" s="13"/>
      <c r="F29" s="14"/>
      <c r="G29" s="14"/>
      <c r="H29" s="16"/>
      <c r="I29" s="13"/>
      <c r="J29" s="15"/>
      <c r="K29" s="39"/>
      <c r="L29" s="13"/>
      <c r="M29" s="15"/>
      <c r="N29" s="13"/>
      <c r="O29" s="53"/>
    </row>
    <row r="30" spans="1:15" ht="12.75">
      <c r="A30" s="15"/>
      <c r="B30" s="29"/>
      <c r="C30" s="13"/>
      <c r="D30" s="26"/>
      <c r="E30" s="13"/>
      <c r="F30" s="14"/>
      <c r="G30" s="17"/>
      <c r="H30" s="16"/>
      <c r="I30" s="13"/>
      <c r="J30" s="15"/>
      <c r="K30" s="39"/>
      <c r="L30" s="13"/>
      <c r="M30" s="15"/>
      <c r="N30" s="13"/>
      <c r="O30" s="53"/>
    </row>
    <row r="31" spans="1:15" ht="12.75">
      <c r="A31" s="15"/>
      <c r="B31" s="29"/>
      <c r="C31" s="13"/>
      <c r="D31" s="26"/>
      <c r="E31" s="13"/>
      <c r="F31" s="14"/>
      <c r="G31" s="14"/>
      <c r="H31" s="16"/>
      <c r="I31" s="13"/>
      <c r="J31" s="15"/>
      <c r="K31" s="39"/>
      <c r="L31" s="13"/>
      <c r="M31" s="15"/>
      <c r="N31" s="13"/>
      <c r="O31" s="53"/>
    </row>
    <row r="32" spans="1:15" ht="14.5">
      <c r="A32" s="15"/>
      <c r="B32" s="29"/>
      <c r="C32" s="68"/>
      <c r="D32" s="26"/>
      <c r="E32" s="13"/>
      <c r="F32" s="14"/>
      <c r="G32" s="14"/>
      <c r="H32" s="14"/>
      <c r="I32" s="16"/>
      <c r="J32" s="15"/>
      <c r="K32" s="39"/>
      <c r="L32" s="23"/>
      <c r="M32" s="23"/>
      <c r="N32" s="23"/>
      <c r="O32" s="40"/>
    </row>
    <row r="33" spans="1:15" ht="14.5">
      <c r="A33" s="15"/>
      <c r="B33" s="29"/>
      <c r="C33" s="68"/>
      <c r="D33" s="26"/>
      <c r="E33" s="13"/>
      <c r="F33" s="18"/>
      <c r="G33" s="19"/>
      <c r="H33" s="13"/>
      <c r="I33" s="13"/>
      <c r="J33" s="23" t="s">
        <v>25</v>
      </c>
      <c r="K33" s="40"/>
      <c r="L33" s="22"/>
      <c r="M33" s="22"/>
      <c r="N33" s="22"/>
      <c r="O33" s="41"/>
    </row>
    <row r="34" spans="1:15" ht="12.75">
      <c r="A34" s="15"/>
      <c r="B34" s="29"/>
      <c r="C34" s="68"/>
      <c r="D34" s="26"/>
      <c r="E34" s="13"/>
      <c r="F34" s="13"/>
      <c r="G34" s="13"/>
      <c r="H34" s="13"/>
      <c r="I34" s="13"/>
      <c r="J34" s="22" t="s">
        <v>26</v>
      </c>
      <c r="K34" s="41"/>
      <c r="L34" s="22"/>
      <c r="M34" s="22"/>
      <c r="N34" s="22"/>
      <c r="O34" s="41"/>
    </row>
    <row r="35" spans="1:11" ht="12.75">
      <c r="A35" s="15"/>
      <c r="B35" s="29"/>
      <c r="C35" s="68"/>
      <c r="D35" s="26"/>
      <c r="E35" s="13"/>
      <c r="F35" s="13"/>
      <c r="G35" s="13"/>
      <c r="H35" s="13"/>
      <c r="I35" s="13"/>
      <c r="J35" s="22" t="s">
        <v>27</v>
      </c>
      <c r="K35" s="41"/>
    </row>
    <row r="36" spans="3:4" ht="12.75">
      <c r="C36" s="69"/>
      <c r="D36" s="31"/>
    </row>
    <row r="37" spans="3:4" ht="12.75">
      <c r="C37" s="69"/>
      <c r="D37" s="31"/>
    </row>
    <row r="38" spans="3:5" ht="12.75">
      <c r="C38" s="69"/>
      <c r="D38" s="31"/>
      <c r="E38" s="31"/>
    </row>
    <row r="39" ht="12.75">
      <c r="D39" s="31"/>
    </row>
    <row r="40" ht="12.75">
      <c r="D40" s="31"/>
    </row>
    <row r="41" ht="12.75">
      <c r="D41" s="31"/>
    </row>
    <row r="42" spans="4:6" ht="12.75">
      <c r="D42" s="31"/>
      <c r="F42" s="55"/>
    </row>
    <row r="43" ht="12.75">
      <c r="D43" s="31"/>
    </row>
  </sheetData>
  <mergeCells count="34">
    <mergeCell ref="O13:O17"/>
    <mergeCell ref="K18:K19"/>
    <mergeCell ref="K13:K17"/>
    <mergeCell ref="L13:L17"/>
    <mergeCell ref="M13:M17"/>
    <mergeCell ref="N13:N17"/>
    <mergeCell ref="H5:I5"/>
    <mergeCell ref="A13:A17"/>
    <mergeCell ref="A18:A19"/>
    <mergeCell ref="J18:J19"/>
    <mergeCell ref="A20:A21"/>
    <mergeCell ref="J20:J21"/>
    <mergeCell ref="J13:J17"/>
    <mergeCell ref="B27:E27"/>
    <mergeCell ref="A25:H25"/>
    <mergeCell ref="A24:F2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K20:K21"/>
    <mergeCell ref="L20:L21"/>
    <mergeCell ref="M20:M21"/>
    <mergeCell ref="N20:N21"/>
    <mergeCell ref="O20:O2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b0e90202-8514-490b-aa47-458e66aada4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2022-06-03T09:23:24Z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