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2_2022_SAP\"/>
    </mc:Choice>
  </mc:AlternateContent>
  <xr:revisionPtr revIDLastSave="4" documentId="8_{57E80AC6-388D-4D92-B28E-4E6EB15405A1}" xr6:coauthVersionLast="36" xr6:coauthVersionMax="36" xr10:uidLastSave="{35189EE2-86CF-4000-8DF5-D311A249BAA7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3" i="1" l="1"/>
  <c r="I13" i="1"/>
  <c r="G20" i="1"/>
  <c r="I20" i="1"/>
  <c r="G10" i="1"/>
  <c r="I10" i="1"/>
  <c r="G8" i="1" l="1"/>
  <c r="I8" i="1"/>
  <c r="G9" i="1"/>
  <c r="I9" i="1"/>
  <c r="G11" i="1"/>
  <c r="I11" i="1"/>
  <c r="G12" i="1"/>
  <c r="I12" i="1"/>
  <c r="G14" i="1"/>
  <c r="I14" i="1"/>
  <c r="G15" i="1"/>
  <c r="I15" i="1"/>
  <c r="G16" i="1"/>
  <c r="I16" i="1"/>
  <c r="G17" i="1"/>
  <c r="I17" i="1"/>
  <c r="G18" i="1"/>
  <c r="I18" i="1"/>
  <c r="G19" i="1"/>
  <c r="I19" i="1"/>
  <c r="G21" i="1"/>
  <c r="I21" i="1"/>
  <c r="G22" i="1"/>
  <c r="I22" i="1"/>
  <c r="G23" i="1"/>
  <c r="I23" i="1"/>
  <c r="G24" i="1"/>
  <c r="I24" i="1"/>
  <c r="G25" i="1"/>
  <c r="I25" i="1"/>
  <c r="G7" i="1" l="1"/>
  <c r="G26" i="1" s="1"/>
  <c r="I7" i="1" l="1"/>
  <c r="I27" i="1" l="1"/>
</calcChain>
</file>

<file path=xl/sharedStrings.xml><?xml version="1.0" encoding="utf-8"?>
<sst xmlns="http://schemas.openxmlformats.org/spreadsheetml/2006/main" count="185" uniqueCount="77">
  <si>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</si>
  <si>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</si>
  <si>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</si>
  <si>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</si>
  <si>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</si>
  <si>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</si>
  <si>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</si>
  <si>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</si>
  <si>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</si>
  <si>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</si>
  <si>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</si>
  <si>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</si>
  <si>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</si>
  <si>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</si>
  <si>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</si>
  <si>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</si>
  <si>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</si>
  <si>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</si>
  <si>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</si>
  <si>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</si>
  <si>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</si>
  <si>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</si>
  <si>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</si>
  <si>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</si>
  <si>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</si>
  <si>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</si>
  <si>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</si>
  <si>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</si>
  <si>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</si>
  <si>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</si>
  <si>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</si>
  <si>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</si>
  <si>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</si>
  <si>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</si>
  <si>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</si>
  <si>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</si>
  <si>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DNS_NB_ATYP</t>
  </si>
  <si>
    <t>Rektorát</t>
  </si>
  <si>
    <t>Ekonomická fakulta</t>
  </si>
  <si>
    <t>Sokolská</t>
  </si>
  <si>
    <t>702 00</t>
  </si>
  <si>
    <t>Ostrava</t>
  </si>
  <si>
    <t>DNS_NB17"</t>
  </si>
  <si>
    <t>Fak. elektrotechniky a informatiky</t>
  </si>
  <si>
    <t>Hana Havlenová 
hana.havlenova@vsb.cz
+420597322179</t>
  </si>
  <si>
    <t>Karin Mikulová 
karin.mikulova@vsb.cz
+420597321296</t>
  </si>
  <si>
    <t>Fakulta  stavební</t>
  </si>
  <si>
    <t>Fakulta  strojní</t>
  </si>
  <si>
    <t>Studentská</t>
  </si>
  <si>
    <t>DNS_PC_ATYP</t>
  </si>
  <si>
    <t>DNS_Ultrabook13"_typ_B</t>
  </si>
  <si>
    <t>Pavlína Lyčková 
pavlina.lyckova@vsb.cz
+420597325334</t>
  </si>
  <si>
    <t>Fakulta hornicko-geologická</t>
  </si>
  <si>
    <t>33</t>
  </si>
  <si>
    <t>6231/1B</t>
  </si>
  <si>
    <t xml:space="preserve">Vladěna Hlavatá 
vladena.hlavata@vsb.cz
+420 596 999 586 </t>
  </si>
  <si>
    <t>IT4Innovations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</si>
  <si>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12/2022</t>
    </r>
  </si>
  <si>
    <t>DNS_PC_typ_A</t>
  </si>
  <si>
    <t>DNS_NB15"_typ_A</t>
  </si>
  <si>
    <t>DNS_LCD27"_4K</t>
  </si>
  <si>
    <t>DNS_LCD_ATYP</t>
  </si>
  <si>
    <t>Rektorát-982</t>
  </si>
  <si>
    <t>Bc. Jana Stočková 
jana.stockova@vsb.cz
+420596993452</t>
  </si>
  <si>
    <t>Renáta Polanská 
renata.polanska@vsb.cz
+420597323344</t>
  </si>
  <si>
    <t>Mojmíra Hranická 
mojmira.hranicka@vsb.cz
+420597325678</t>
  </si>
  <si>
    <t>Ing. Jana Nowaková, Ph.D. 
jan.nowakova@vsb.cz
+420597325908</t>
  </si>
  <si>
    <t>Ing. Pavel Stoklasa 
pavel.stoklasa@vsb.cz
+420597326044</t>
  </si>
  <si>
    <t>Hana Plemeníková 
hana.plemenikova@vsb.cz
+420596991304</t>
  </si>
  <si>
    <t>Dana Ješíková 
dana.jesikova@vsb.cz
+420597323560</t>
  </si>
  <si>
    <t>DNS_TISK ECO ČB</t>
  </si>
  <si>
    <t>2172/16</t>
  </si>
  <si>
    <t>709 00</t>
  </si>
  <si>
    <t>DNS_LCD24"</t>
  </si>
  <si>
    <t>18. listopadu</t>
  </si>
  <si>
    <t>Ing. Lukáš Kapičák
lukas.kapicak@vsb.cz
+420597325949</t>
  </si>
  <si>
    <t xml:space="preserve">Ing. Tereza Fittlová
tereza.fittlova@vsb.cz 
+420 596 993 152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</si>
</sst>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Fill="1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9" xfId="0" applyNumberForma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2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0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5"/>
  <sheetViews>
    <sheetView tabSelected="1" zoomScale="70" zoomScaleNormal="70" workbookViewId="0">
      <selection sqref="A1:O1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30" ht="18.5" x14ac:dyDescent="0.2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30" ht="24" customHeight="1" x14ac:dyDescent="0.25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88" t="s">
        <v>3</v>
      </c>
      <c r="B5" s="90" t="s">
        <v>4</v>
      </c>
      <c r="C5" s="92" t="s">
        <v>7</v>
      </c>
      <c r="D5" s="96" t="s">
        <v>5</v>
      </c>
      <c r="E5" s="96" t="s">
        <v>6</v>
      </c>
      <c r="F5" s="98" t="s">
        <v>19</v>
      </c>
      <c r="G5" s="99"/>
      <c r="H5" s="98" t="s">
        <v>17</v>
      </c>
      <c r="I5" s="99"/>
      <c r="J5" s="4" t="s">
        <v>10</v>
      </c>
      <c r="K5" s="96" t="s">
        <v>12</v>
      </c>
      <c r="L5" s="92" t="s">
        <v>0</v>
      </c>
      <c r="M5" s="4" t="s">
        <v>13</v>
      </c>
      <c r="N5" s="92" t="s">
        <v>1</v>
      </c>
      <c r="O5" s="9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89"/>
      <c r="B6" s="91"/>
      <c r="C6" s="93"/>
      <c r="D6" s="97"/>
      <c r="E6" s="97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97"/>
      <c r="L6" s="93"/>
      <c r="M6" s="45" t="s">
        <v>14</v>
      </c>
      <c r="N6" s="93"/>
      <c r="O6" s="9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75">
        <v>60005254</v>
      </c>
      <c r="B7" s="59">
        <v>10</v>
      </c>
      <c r="C7" s="78" t="s">
        <v>36</v>
      </c>
      <c r="D7" s="61">
        <v>1</v>
      </c>
      <c r="E7" s="60" t="s">
        <v>28</v>
      </c>
      <c r="F7" s="69">
        <v>33000</v>
      </c>
      <c r="G7" s="62">
        <f t="shared" ref="G7:G8" si="0">D7*F7</f>
        <v>33000</v>
      </c>
      <c r="H7" s="63" t="s">
        <v>22</v>
      </c>
      <c r="I7" s="64" t="e">
        <f t="shared" ref="I7:I8" si="1">H7*D7</f>
        <v>#VALUE!</v>
      </c>
      <c r="J7" s="76" t="s">
        <v>55</v>
      </c>
      <c r="K7" s="77" t="s">
        <v>56</v>
      </c>
      <c r="L7" s="65" t="s">
        <v>48</v>
      </c>
      <c r="M7" s="65" t="s">
        <v>54</v>
      </c>
      <c r="N7" s="65" t="s">
        <v>29</v>
      </c>
      <c r="O7" s="66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8">
        <v>60005258</v>
      </c>
      <c r="B8" s="67">
        <v>10</v>
      </c>
      <c r="C8" s="57" t="s">
        <v>49</v>
      </c>
      <c r="D8" s="58">
        <v>1</v>
      </c>
      <c r="E8" s="57" t="s">
        <v>28</v>
      </c>
      <c r="F8" s="70">
        <v>22500</v>
      </c>
      <c r="G8" s="33">
        <f t="shared" si="0"/>
        <v>22500</v>
      </c>
      <c r="H8" s="34" t="s">
        <v>22</v>
      </c>
      <c r="I8" s="43" t="e">
        <f t="shared" si="1"/>
        <v>#VALUE!</v>
      </c>
      <c r="J8" s="71" t="s">
        <v>76</v>
      </c>
      <c r="K8" s="72" t="s">
        <v>47</v>
      </c>
      <c r="L8" s="54" t="s">
        <v>32</v>
      </c>
      <c r="M8" s="54" t="s">
        <v>31</v>
      </c>
      <c r="N8" s="54" t="s">
        <v>29</v>
      </c>
      <c r="O8" s="56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50.5" customHeight="1" thickBot="1" x14ac:dyDescent="0.3">
      <c r="A9" s="100">
        <v>60005259</v>
      </c>
      <c r="B9" s="67">
        <v>10</v>
      </c>
      <c r="C9" s="57" t="s">
        <v>58</v>
      </c>
      <c r="D9" s="58">
        <v>2</v>
      </c>
      <c r="E9" s="57" t="s">
        <v>28</v>
      </c>
      <c r="F9" s="70">
        <v>13500</v>
      </c>
      <c r="G9" s="33">
        <f t="shared" ref="G9:G17" si="2">D9*F9</f>
        <v>27000</v>
      </c>
      <c r="H9" s="34" t="s">
        <v>22</v>
      </c>
      <c r="I9" s="43" t="e">
        <f t="shared" ref="I9:I24" si="3">H9*D9</f>
        <v>#VALUE!</v>
      </c>
      <c r="J9" s="79" t="s">
        <v>63</v>
      </c>
      <c r="K9" s="79" t="s">
        <v>37</v>
      </c>
      <c r="L9" s="79" t="s">
        <v>33</v>
      </c>
      <c r="M9" s="79" t="s">
        <v>31</v>
      </c>
      <c r="N9" s="79" t="s">
        <v>29</v>
      </c>
      <c r="O9" s="81" t="s">
        <v>30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50.5" customHeight="1" thickBot="1" x14ac:dyDescent="0.3">
      <c r="A10" s="101"/>
      <c r="B10" s="67">
        <v>20</v>
      </c>
      <c r="C10" s="57" t="s">
        <v>70</v>
      </c>
      <c r="D10" s="58">
        <v>2</v>
      </c>
      <c r="E10" s="57" t="s">
        <v>28</v>
      </c>
      <c r="F10" s="70">
        <v>6000</v>
      </c>
      <c r="G10" s="33">
        <f t="shared" ref="G10" si="4">D10*F10</f>
        <v>12000</v>
      </c>
      <c r="H10" s="34" t="s">
        <v>22</v>
      </c>
      <c r="I10" s="43" t="e">
        <f t="shared" ref="I10" si="5">H10*D10</f>
        <v>#VALUE!</v>
      </c>
      <c r="J10" s="80"/>
      <c r="K10" s="80"/>
      <c r="L10" s="80"/>
      <c r="M10" s="80"/>
      <c r="N10" s="80"/>
      <c r="O10" s="82"/>
      <c r="P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68">
        <v>60005261</v>
      </c>
      <c r="B11" s="67">
        <v>10</v>
      </c>
      <c r="C11" s="57" t="s">
        <v>59</v>
      </c>
      <c r="D11" s="58">
        <v>1</v>
      </c>
      <c r="E11" s="57" t="s">
        <v>28</v>
      </c>
      <c r="F11" s="70">
        <v>18500</v>
      </c>
      <c r="G11" s="33">
        <f t="shared" ref="G11" si="6">D11*F11</f>
        <v>18500</v>
      </c>
      <c r="H11" s="34" t="s">
        <v>22</v>
      </c>
      <c r="I11" s="43" t="e">
        <f t="shared" ref="I11" si="7">H11*D11</f>
        <v>#VALUE!</v>
      </c>
      <c r="J11" s="71" t="s">
        <v>64</v>
      </c>
      <c r="K11" s="72" t="s">
        <v>37</v>
      </c>
      <c r="L11" s="54" t="s">
        <v>33</v>
      </c>
      <c r="M11" s="54" t="s">
        <v>31</v>
      </c>
      <c r="N11" s="54" t="s">
        <v>29</v>
      </c>
      <c r="O11" s="56" t="s">
        <v>30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100">
        <v>60005262</v>
      </c>
      <c r="B12" s="67">
        <v>10</v>
      </c>
      <c r="C12" s="57" t="s">
        <v>59</v>
      </c>
      <c r="D12" s="58">
        <v>2</v>
      </c>
      <c r="E12" s="57" t="s">
        <v>28</v>
      </c>
      <c r="F12" s="70">
        <v>18500</v>
      </c>
      <c r="G12" s="33">
        <f t="shared" si="2"/>
        <v>37000</v>
      </c>
      <c r="H12" s="34" t="s">
        <v>22</v>
      </c>
      <c r="I12" s="43" t="e">
        <f t="shared" si="3"/>
        <v>#VALUE!</v>
      </c>
      <c r="J12" s="79" t="s">
        <v>65</v>
      </c>
      <c r="K12" s="79" t="s">
        <v>62</v>
      </c>
      <c r="L12" s="79" t="s">
        <v>33</v>
      </c>
      <c r="M12" s="79" t="s">
        <v>31</v>
      </c>
      <c r="N12" s="79" t="s">
        <v>29</v>
      </c>
      <c r="O12" s="81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101"/>
      <c r="B13" s="67">
        <v>20</v>
      </c>
      <c r="C13" s="57" t="s">
        <v>42</v>
      </c>
      <c r="D13" s="58">
        <v>1</v>
      </c>
      <c r="E13" s="57" t="s">
        <v>28</v>
      </c>
      <c r="F13" s="70">
        <v>23000</v>
      </c>
      <c r="G13" s="33">
        <f t="shared" ref="G13" si="8">D13*F13</f>
        <v>23000</v>
      </c>
      <c r="H13" s="34" t="s">
        <v>22</v>
      </c>
      <c r="I13" s="43" t="e">
        <f t="shared" ref="I13" si="9">H13*D13</f>
        <v>#VALUE!</v>
      </c>
      <c r="J13" s="80"/>
      <c r="K13" s="80"/>
      <c r="L13" s="80"/>
      <c r="M13" s="80"/>
      <c r="N13" s="80"/>
      <c r="O13" s="82"/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68">
        <v>60005263</v>
      </c>
      <c r="B14" s="67">
        <v>10</v>
      </c>
      <c r="C14" s="57" t="s">
        <v>36</v>
      </c>
      <c r="D14" s="58">
        <v>1</v>
      </c>
      <c r="E14" s="57" t="s">
        <v>28</v>
      </c>
      <c r="F14" s="70">
        <v>25000</v>
      </c>
      <c r="G14" s="33">
        <f t="shared" ref="G14" si="10">D14*F14</f>
        <v>25000</v>
      </c>
      <c r="H14" s="34" t="s">
        <v>22</v>
      </c>
      <c r="I14" s="43" t="e">
        <f t="shared" ref="I14" si="11">H14*D14</f>
        <v>#VALUE!</v>
      </c>
      <c r="J14" s="71" t="s">
        <v>45</v>
      </c>
      <c r="K14" s="72" t="s">
        <v>37</v>
      </c>
      <c r="L14" s="54" t="s">
        <v>33</v>
      </c>
      <c r="M14" s="54" t="s">
        <v>31</v>
      </c>
      <c r="N14" s="54" t="s">
        <v>29</v>
      </c>
      <c r="O14" s="56" t="s">
        <v>30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100">
        <v>60005266</v>
      </c>
      <c r="B15" s="67">
        <v>10</v>
      </c>
      <c r="C15" s="57" t="s">
        <v>35</v>
      </c>
      <c r="D15" s="58">
        <v>1</v>
      </c>
      <c r="E15" s="57" t="s">
        <v>28</v>
      </c>
      <c r="F15" s="70">
        <v>27000</v>
      </c>
      <c r="G15" s="33">
        <f t="shared" ref="G15" si="12">D15*F15</f>
        <v>27000</v>
      </c>
      <c r="H15" s="34" t="s">
        <v>22</v>
      </c>
      <c r="I15" s="43" t="e">
        <f t="shared" ref="I15" si="13">H15*D15</f>
        <v>#VALUE!</v>
      </c>
      <c r="J15" s="79" t="s">
        <v>44</v>
      </c>
      <c r="K15" s="79" t="s">
        <v>38</v>
      </c>
      <c r="L15" s="79" t="s">
        <v>39</v>
      </c>
      <c r="M15" s="79" t="s">
        <v>53</v>
      </c>
      <c r="N15" s="79" t="s">
        <v>40</v>
      </c>
      <c r="O15" s="81" t="s">
        <v>41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09"/>
      <c r="B16" s="67">
        <v>20</v>
      </c>
      <c r="C16" s="57" t="s">
        <v>60</v>
      </c>
      <c r="D16" s="58">
        <v>2</v>
      </c>
      <c r="E16" s="57" t="s">
        <v>28</v>
      </c>
      <c r="F16" s="70">
        <v>9000</v>
      </c>
      <c r="G16" s="33">
        <f t="shared" si="2"/>
        <v>18000</v>
      </c>
      <c r="H16" s="34" t="s">
        <v>22</v>
      </c>
      <c r="I16" s="43" t="e">
        <f t="shared" si="3"/>
        <v>#VALUE!</v>
      </c>
      <c r="J16" s="84"/>
      <c r="K16" s="84" t="s">
        <v>38</v>
      </c>
      <c r="L16" s="84" t="s">
        <v>33</v>
      </c>
      <c r="M16" s="84" t="s">
        <v>31</v>
      </c>
      <c r="N16" s="84" t="s">
        <v>29</v>
      </c>
      <c r="O16" s="83"/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101"/>
      <c r="B17" s="67">
        <v>30</v>
      </c>
      <c r="C17" s="57" t="s">
        <v>50</v>
      </c>
      <c r="D17" s="58">
        <v>1</v>
      </c>
      <c r="E17" s="57" t="s">
        <v>28</v>
      </c>
      <c r="F17" s="70">
        <v>27000</v>
      </c>
      <c r="G17" s="33">
        <f t="shared" si="2"/>
        <v>27000</v>
      </c>
      <c r="H17" s="34" t="s">
        <v>22</v>
      </c>
      <c r="I17" s="43" t="e">
        <f t="shared" si="3"/>
        <v>#VALUE!</v>
      </c>
      <c r="J17" s="80"/>
      <c r="K17" s="80" t="s">
        <v>38</v>
      </c>
      <c r="L17" s="80" t="s">
        <v>33</v>
      </c>
      <c r="M17" s="80" t="s">
        <v>31</v>
      </c>
      <c r="N17" s="80" t="s">
        <v>29</v>
      </c>
      <c r="O17" s="8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100">
        <v>60005267</v>
      </c>
      <c r="B18" s="67">
        <v>10</v>
      </c>
      <c r="C18" s="57" t="s">
        <v>61</v>
      </c>
      <c r="D18" s="58">
        <v>1</v>
      </c>
      <c r="E18" s="57" t="s">
        <v>28</v>
      </c>
      <c r="F18" s="70">
        <v>29000</v>
      </c>
      <c r="G18" s="33">
        <f t="shared" ref="G18:G24" si="14">D18*F18</f>
        <v>29000</v>
      </c>
      <c r="H18" s="34" t="s">
        <v>22</v>
      </c>
      <c r="I18" s="43" t="e">
        <f t="shared" si="3"/>
        <v>#VALUE!</v>
      </c>
      <c r="J18" s="79" t="s">
        <v>66</v>
      </c>
      <c r="K18" s="79" t="s">
        <v>43</v>
      </c>
      <c r="L18" s="79" t="s">
        <v>32</v>
      </c>
      <c r="M18" s="79" t="s">
        <v>31</v>
      </c>
      <c r="N18" s="79" t="s">
        <v>29</v>
      </c>
      <c r="O18" s="81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101"/>
      <c r="B19" s="67">
        <v>20</v>
      </c>
      <c r="C19" s="110" t="s">
        <v>36</v>
      </c>
      <c r="D19" s="58">
        <v>1</v>
      </c>
      <c r="E19" s="57" t="s">
        <v>28</v>
      </c>
      <c r="F19" s="70">
        <v>46500</v>
      </c>
      <c r="G19" s="33">
        <f t="shared" si="14"/>
        <v>46500</v>
      </c>
      <c r="H19" s="34" t="s">
        <v>22</v>
      </c>
      <c r="I19" s="43" t="e">
        <f t="shared" si="3"/>
        <v>#VALUE!</v>
      </c>
      <c r="J19" s="80"/>
      <c r="K19" s="80" t="s">
        <v>43</v>
      </c>
      <c r="L19" s="80" t="s">
        <v>32</v>
      </c>
      <c r="M19" s="80" t="s">
        <v>31</v>
      </c>
      <c r="N19" s="80" t="s">
        <v>29</v>
      </c>
      <c r="O19" s="82"/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68">
        <v>60005268</v>
      </c>
      <c r="B20" s="67">
        <v>10</v>
      </c>
      <c r="C20" s="57" t="s">
        <v>73</v>
      </c>
      <c r="D20" s="58">
        <v>2</v>
      </c>
      <c r="E20" s="57" t="s">
        <v>28</v>
      </c>
      <c r="F20" s="70">
        <v>4000</v>
      </c>
      <c r="G20" s="33">
        <f t="shared" ref="G20" si="15">D20*F20</f>
        <v>8000</v>
      </c>
      <c r="H20" s="34" t="s">
        <v>22</v>
      </c>
      <c r="I20" s="43" t="e">
        <f t="shared" ref="I20" si="16">H20*D20</f>
        <v>#VALUE!</v>
      </c>
      <c r="J20" s="71" t="s">
        <v>75</v>
      </c>
      <c r="K20" s="72" t="s">
        <v>43</v>
      </c>
      <c r="L20" s="54" t="s">
        <v>74</v>
      </c>
      <c r="M20" s="54" t="s">
        <v>71</v>
      </c>
      <c r="N20" s="54" t="s">
        <v>72</v>
      </c>
      <c r="O20" s="56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68">
        <v>60005269</v>
      </c>
      <c r="B21" s="67">
        <v>10</v>
      </c>
      <c r="C21" s="57" t="s">
        <v>35</v>
      </c>
      <c r="D21" s="58">
        <v>1</v>
      </c>
      <c r="E21" s="57" t="s">
        <v>28</v>
      </c>
      <c r="F21" s="70">
        <v>27000</v>
      </c>
      <c r="G21" s="33">
        <f t="shared" si="14"/>
        <v>27000</v>
      </c>
      <c r="H21" s="34" t="s">
        <v>22</v>
      </c>
      <c r="I21" s="43" t="e">
        <f t="shared" si="3"/>
        <v>#VALUE!</v>
      </c>
      <c r="J21" s="71" t="s">
        <v>67</v>
      </c>
      <c r="K21" s="72" t="s">
        <v>43</v>
      </c>
      <c r="L21" s="54" t="s">
        <v>32</v>
      </c>
      <c r="M21" s="54" t="s">
        <v>31</v>
      </c>
      <c r="N21" s="54" t="s">
        <v>29</v>
      </c>
      <c r="O21" s="56" t="s">
        <v>30</v>
      </c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68">
        <v>60005270</v>
      </c>
      <c r="B22" s="67">
        <v>10</v>
      </c>
      <c r="C22" s="57" t="s">
        <v>49</v>
      </c>
      <c r="D22" s="58">
        <v>1</v>
      </c>
      <c r="E22" s="57" t="s">
        <v>28</v>
      </c>
      <c r="F22" s="70">
        <v>50000</v>
      </c>
      <c r="G22" s="33">
        <f t="shared" si="14"/>
        <v>50000</v>
      </c>
      <c r="H22" s="34" t="s">
        <v>22</v>
      </c>
      <c r="I22" s="43" t="e">
        <f t="shared" si="3"/>
        <v>#VALUE!</v>
      </c>
      <c r="J22" s="71" t="s">
        <v>68</v>
      </c>
      <c r="K22" s="72" t="s">
        <v>46</v>
      </c>
      <c r="L22" s="54" t="s">
        <v>33</v>
      </c>
      <c r="M22" s="54" t="s">
        <v>31</v>
      </c>
      <c r="N22" s="54" t="s">
        <v>29</v>
      </c>
      <c r="O22" s="56" t="s">
        <v>30</v>
      </c>
      <c r="P22" s="2"/>
      <c r="Q22" s="2"/>
      <c r="R22" s="2"/>
      <c r="S22" s="2"/>
      <c r="T22" s="47"/>
      <c r="U22" s="4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68">
        <v>60005271</v>
      </c>
      <c r="B23" s="67">
        <v>10</v>
      </c>
      <c r="C23" s="57" t="s">
        <v>59</v>
      </c>
      <c r="D23" s="58">
        <v>1</v>
      </c>
      <c r="E23" s="57" t="s">
        <v>28</v>
      </c>
      <c r="F23" s="70">
        <v>18500</v>
      </c>
      <c r="G23" s="33">
        <f t="shared" si="14"/>
        <v>18500</v>
      </c>
      <c r="H23" s="34" t="s">
        <v>22</v>
      </c>
      <c r="I23" s="43" t="e">
        <f t="shared" si="3"/>
        <v>#VALUE!</v>
      </c>
      <c r="J23" s="71" t="s">
        <v>76</v>
      </c>
      <c r="K23" s="72" t="s">
        <v>47</v>
      </c>
      <c r="L23" s="54" t="s">
        <v>32</v>
      </c>
      <c r="M23" s="54" t="s">
        <v>31</v>
      </c>
      <c r="N23" s="54" t="s">
        <v>29</v>
      </c>
      <c r="O23" s="56" t="s">
        <v>30</v>
      </c>
      <c r="P23" s="2"/>
      <c r="Q23" s="2"/>
      <c r="R23" s="2"/>
      <c r="S23" s="2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68">
        <v>60005272</v>
      </c>
      <c r="B24" s="67">
        <v>10</v>
      </c>
      <c r="C24" s="57" t="s">
        <v>36</v>
      </c>
      <c r="D24" s="58">
        <v>1</v>
      </c>
      <c r="E24" s="57" t="s">
        <v>28</v>
      </c>
      <c r="F24" s="70">
        <v>27000</v>
      </c>
      <c r="G24" s="33">
        <f t="shared" si="14"/>
        <v>27000</v>
      </c>
      <c r="H24" s="34" t="s">
        <v>22</v>
      </c>
      <c r="I24" s="43" t="e">
        <f t="shared" si="3"/>
        <v>#VALUE!</v>
      </c>
      <c r="J24" s="71" t="s">
        <v>69</v>
      </c>
      <c r="K24" s="72" t="s">
        <v>52</v>
      </c>
      <c r="L24" s="54" t="s">
        <v>32</v>
      </c>
      <c r="M24" s="54" t="s">
        <v>31</v>
      </c>
      <c r="N24" s="54" t="s">
        <v>29</v>
      </c>
      <c r="O24" s="56" t="s">
        <v>30</v>
      </c>
      <c r="P24" s="2"/>
      <c r="Q24" s="2"/>
      <c r="R24" s="2"/>
      <c r="S24" s="2"/>
      <c r="T24" s="47"/>
      <c r="U24" s="4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68">
        <v>60005273</v>
      </c>
      <c r="B25" s="67">
        <v>10</v>
      </c>
      <c r="C25" s="57" t="s">
        <v>61</v>
      </c>
      <c r="D25" s="58">
        <v>1</v>
      </c>
      <c r="E25" s="57" t="s">
        <v>28</v>
      </c>
      <c r="F25" s="70">
        <v>10000</v>
      </c>
      <c r="G25" s="33">
        <f t="shared" ref="G25" si="17">D25*F25</f>
        <v>10000</v>
      </c>
      <c r="H25" s="34" t="s">
        <v>22</v>
      </c>
      <c r="I25" s="43" t="e">
        <f t="shared" ref="I25" si="18">H25*D25</f>
        <v>#VALUE!</v>
      </c>
      <c r="J25" s="71" t="s">
        <v>51</v>
      </c>
      <c r="K25" s="72" t="s">
        <v>37</v>
      </c>
      <c r="L25" s="54" t="s">
        <v>33</v>
      </c>
      <c r="M25" s="54" t="s">
        <v>31</v>
      </c>
      <c r="N25" s="54" t="s">
        <v>29</v>
      </c>
      <c r="O25" s="56" t="s">
        <v>30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15" thickTop="1" thickBot="1" x14ac:dyDescent="0.3">
      <c r="A26" s="107" t="s">
        <v>15</v>
      </c>
      <c r="B26" s="108"/>
      <c r="C26" s="108"/>
      <c r="D26" s="108"/>
      <c r="E26" s="108"/>
      <c r="F26" s="108"/>
      <c r="G26" s="46">
        <f>SUM(G7:G25)</f>
        <v>486000</v>
      </c>
      <c r="H26" s="32"/>
      <c r="I26" s="32"/>
      <c r="J26" s="32"/>
      <c r="K26" s="36"/>
      <c r="L26" s="20"/>
      <c r="M26" s="20"/>
      <c r="N26" s="20"/>
      <c r="O26" s="5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1" customFormat="1" ht="15" thickTop="1" thickBot="1" x14ac:dyDescent="0.3">
      <c r="A27" s="104" t="s">
        <v>16</v>
      </c>
      <c r="B27" s="105"/>
      <c r="C27" s="105"/>
      <c r="D27" s="105"/>
      <c r="E27" s="105"/>
      <c r="F27" s="105"/>
      <c r="G27" s="105"/>
      <c r="H27" s="106"/>
      <c r="I27" s="6" t="e">
        <f>SUM(I7:I25)</f>
        <v>#VALUE!</v>
      </c>
      <c r="J27" s="21"/>
      <c r="K27" s="37"/>
      <c r="L27" s="24"/>
      <c r="M27" s="25"/>
      <c r="N27" s="24"/>
      <c r="O27" s="5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1" customFormat="1" ht="13.5" thickTop="1" thickBot="1" x14ac:dyDescent="0.3">
      <c r="A28" s="10" t="s">
        <v>20</v>
      </c>
      <c r="B28" s="28"/>
      <c r="C28" s="9"/>
      <c r="D28" s="10"/>
      <c r="E28" s="9"/>
      <c r="F28" s="11"/>
      <c r="G28" s="11"/>
      <c r="H28" s="9"/>
      <c r="I28" s="9"/>
      <c r="J28" s="9"/>
      <c r="K28" s="38"/>
      <c r="L28" s="13"/>
      <c r="M28" s="15"/>
      <c r="N28" s="13"/>
      <c r="O28" s="5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13" thickBot="1" x14ac:dyDescent="0.3">
      <c r="A29" s="15" t="s">
        <v>21</v>
      </c>
      <c r="B29" s="102" t="s">
        <v>22</v>
      </c>
      <c r="C29" s="103"/>
      <c r="D29" s="103"/>
      <c r="E29" s="103"/>
      <c r="F29" s="12" t="s">
        <v>23</v>
      </c>
      <c r="G29" s="13"/>
      <c r="H29" s="14"/>
      <c r="I29" s="13"/>
      <c r="J29" s="15"/>
      <c r="K29" s="39"/>
      <c r="L29" s="13"/>
      <c r="M29" s="15"/>
      <c r="N29" s="13"/>
      <c r="O29" s="5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ht="23" customHeight="1" x14ac:dyDescent="0.25">
      <c r="A30" s="15"/>
      <c r="B30" s="29"/>
      <c r="C30" s="13"/>
      <c r="D30" s="15"/>
      <c r="E30" s="13"/>
      <c r="F30" s="14"/>
      <c r="G30" s="14"/>
      <c r="H30" s="16" t="s">
        <v>24</v>
      </c>
      <c r="I30" s="13"/>
      <c r="J30" s="15"/>
      <c r="K30" s="39"/>
      <c r="L30" s="13"/>
      <c r="M30" s="15"/>
      <c r="N30" s="13"/>
      <c r="O30" s="5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130" x14ac:dyDescent="0.25">
      <c r="A31" s="15"/>
      <c r="B31" s="29"/>
      <c r="C31" s="13"/>
      <c r="D31" s="15"/>
      <c r="E31" s="13"/>
      <c r="F31" s="14"/>
      <c r="G31" s="14"/>
      <c r="H31" s="16"/>
      <c r="I31" s="13"/>
      <c r="J31" s="15"/>
      <c r="K31" s="39"/>
      <c r="L31" s="13"/>
      <c r="M31" s="15"/>
      <c r="N31" s="13"/>
      <c r="O31" s="53"/>
    </row>
    <row r="32" spans="1:130" x14ac:dyDescent="0.25">
      <c r="A32" s="15"/>
      <c r="B32" s="29"/>
      <c r="C32" s="13"/>
      <c r="D32" s="26"/>
      <c r="E32" s="13"/>
      <c r="F32" s="14"/>
      <c r="G32" s="17"/>
      <c r="H32" s="16"/>
      <c r="I32" s="13"/>
      <c r="J32" s="15"/>
      <c r="K32" s="39"/>
      <c r="L32" s="13"/>
      <c r="M32" s="15"/>
      <c r="N32" s="13"/>
      <c r="O32" s="53"/>
    </row>
    <row r="33" spans="1:15" x14ac:dyDescent="0.25">
      <c r="A33" s="15"/>
      <c r="B33" s="29"/>
      <c r="C33" s="13"/>
      <c r="D33" s="15"/>
      <c r="E33" s="13"/>
      <c r="F33" s="14"/>
      <c r="G33" s="14"/>
      <c r="H33" s="16"/>
      <c r="I33" s="13"/>
      <c r="J33" s="15"/>
      <c r="K33" s="39"/>
      <c r="L33" s="13"/>
      <c r="M33" s="15"/>
      <c r="N33" s="13"/>
      <c r="O33" s="53"/>
    </row>
    <row r="34" spans="1:15" ht="14.5" x14ac:dyDescent="0.25">
      <c r="A34" s="15"/>
      <c r="B34" s="29"/>
      <c r="C34" s="73"/>
      <c r="D34" s="26"/>
      <c r="E34" s="13"/>
      <c r="F34" s="14"/>
      <c r="G34" s="14"/>
      <c r="H34" s="14"/>
      <c r="I34" s="16"/>
      <c r="J34" s="15"/>
      <c r="K34" s="39"/>
      <c r="L34" s="23"/>
      <c r="M34" s="23"/>
      <c r="N34" s="23"/>
      <c r="O34" s="40"/>
    </row>
    <row r="35" spans="1:15" ht="14.5" x14ac:dyDescent="0.25">
      <c r="A35" s="15"/>
      <c r="B35" s="29"/>
      <c r="C35" s="73"/>
      <c r="D35" s="26"/>
      <c r="E35" s="13"/>
      <c r="F35" s="18"/>
      <c r="G35" s="19"/>
      <c r="H35" s="13"/>
      <c r="I35" s="13"/>
      <c r="J35" s="23" t="s">
        <v>25</v>
      </c>
      <c r="K35" s="40"/>
      <c r="L35" s="22"/>
      <c r="M35" s="22"/>
      <c r="N35" s="22"/>
      <c r="O35" s="41"/>
    </row>
    <row r="36" spans="1:15" x14ac:dyDescent="0.25">
      <c r="A36" s="15"/>
      <c r="B36" s="29"/>
      <c r="C36" s="73"/>
      <c r="D36" s="26"/>
      <c r="E36" s="13"/>
      <c r="F36" s="13"/>
      <c r="G36" s="13"/>
      <c r="H36" s="13"/>
      <c r="I36" s="13"/>
      <c r="J36" s="22" t="s">
        <v>26</v>
      </c>
      <c r="K36" s="41"/>
      <c r="L36" s="22"/>
      <c r="M36" s="22"/>
      <c r="N36" s="22"/>
      <c r="O36" s="41"/>
    </row>
    <row r="37" spans="1:15" x14ac:dyDescent="0.25">
      <c r="A37" s="15"/>
      <c r="B37" s="29"/>
      <c r="C37" s="73"/>
      <c r="D37" s="26"/>
      <c r="E37" s="13"/>
      <c r="F37" s="13"/>
      <c r="G37" s="13"/>
      <c r="H37" s="13"/>
      <c r="I37" s="13"/>
      <c r="J37" s="22" t="s">
        <v>27</v>
      </c>
      <c r="K37" s="41"/>
    </row>
    <row r="38" spans="1:15" x14ac:dyDescent="0.25">
      <c r="C38" s="74"/>
      <c r="D38" s="31"/>
    </row>
    <row r="39" spans="1:15" x14ac:dyDescent="0.25">
      <c r="C39" s="74"/>
      <c r="D39" s="31"/>
    </row>
    <row r="40" spans="1:15" x14ac:dyDescent="0.25">
      <c r="C40" s="74"/>
      <c r="D40" s="31"/>
      <c r="E40" s="31"/>
    </row>
    <row r="41" spans="1:15" x14ac:dyDescent="0.25">
      <c r="D41" s="31"/>
    </row>
    <row r="42" spans="1:15" x14ac:dyDescent="0.25">
      <c r="D42" s="31"/>
    </row>
    <row r="43" spans="1:15" x14ac:dyDescent="0.25">
      <c r="D43" s="31"/>
    </row>
    <row r="44" spans="1:15" x14ac:dyDescent="0.25">
      <c r="D44" s="31"/>
      <c r="F44" s="55"/>
    </row>
    <row r="45" spans="1:15" x14ac:dyDescent="0.25">
      <c r="D45" s="31"/>
    </row>
  </sheetData>
  <mergeCells count="45">
    <mergeCell ref="O12:O13"/>
    <mergeCell ref="J9:J10"/>
    <mergeCell ref="K9:K10"/>
    <mergeCell ref="L9:L10"/>
    <mergeCell ref="M9:M10"/>
    <mergeCell ref="O9:O10"/>
    <mergeCell ref="N9:N10"/>
    <mergeCell ref="J12:J13"/>
    <mergeCell ref="K12:K13"/>
    <mergeCell ref="L12:L13"/>
    <mergeCell ref="M12:M13"/>
    <mergeCell ref="N12:N13"/>
    <mergeCell ref="F5:G5"/>
    <mergeCell ref="H5:I5"/>
    <mergeCell ref="A9:A10"/>
    <mergeCell ref="B29:E29"/>
    <mergeCell ref="A27:H27"/>
    <mergeCell ref="A26:F26"/>
    <mergeCell ref="A12:A13"/>
    <mergeCell ref="A15:A17"/>
    <mergeCell ref="A18:A19"/>
    <mergeCell ref="J18:J19"/>
    <mergeCell ref="K18:K19"/>
    <mergeCell ref="J15:J17"/>
    <mergeCell ref="K15:K1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L18:L19"/>
    <mergeCell ref="M18:M19"/>
    <mergeCell ref="N18:N19"/>
    <mergeCell ref="O18:O19"/>
    <mergeCell ref="O15:O17"/>
    <mergeCell ref="L15:L17"/>
    <mergeCell ref="M15:M17"/>
    <mergeCell ref="N15:N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2022-05-04T09:52:31Z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