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MAT0019\OneDrive - VSB-TUO\DNS IT+AVT 2025\11_2022_SAP_Duben 2\"/>
    </mc:Choice>
  </mc:AlternateContent>
  <xr:revisionPtr revIDLastSave="147" documentId="8_{E1A5404B-F423-4548-8142-92C9B58BDAE4}" xr6:coauthVersionLast="36" xr6:coauthVersionMax="36" xr10:uidLastSave="{D3F291BB-2BCF-4892-8044-342D61C8B9CC}"/>
  <bookViews>
    <workbookView xWindow="2240" yWindow="2240" windowWidth="16960" windowHeight="53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I8" i="1" l="1"/>
  <c r="G8" i="1"/>
  <c r="I22" i="1" l="1"/>
  <c r="G22" i="1"/>
  <c r="I21" i="1"/>
  <c r="G21" i="1"/>
  <c r="I20" i="1"/>
  <c r="G20" i="1"/>
  <c r="I19" i="1"/>
  <c r="G19" i="1"/>
  <c r="I18" i="1"/>
  <c r="G18" i="1"/>
  <c r="I17" i="1"/>
  <c r="G17" i="1"/>
  <c r="G27" i="1"/>
  <c r="I27" i="1"/>
  <c r="G28" i="1"/>
  <c r="I28" i="1"/>
  <c r="G29" i="1"/>
  <c r="I29" i="1"/>
  <c r="G30" i="1"/>
  <c r="I30" i="1"/>
  <c r="G31" i="1"/>
  <c r="I31" i="1"/>
  <c r="G32" i="1"/>
  <c r="I32" i="1"/>
  <c r="G33" i="1"/>
  <c r="I33" i="1"/>
  <c r="G23" i="1" l="1"/>
  <c r="I23" i="1"/>
  <c r="G25" i="1" l="1"/>
  <c r="G26" i="1"/>
  <c r="I25" i="1"/>
  <c r="I26" i="1"/>
  <c r="I10" i="1" l="1"/>
  <c r="G10" i="1"/>
  <c r="I11" i="1"/>
  <c r="G11" i="1"/>
  <c r="I12" i="1"/>
  <c r="G12" i="1"/>
  <c r="I13" i="1"/>
  <c r="G13" i="1"/>
  <c r="I14" i="1"/>
  <c r="G14" i="1"/>
  <c r="I15" i="1"/>
  <c r="G15" i="1"/>
  <c r="I24" i="1"/>
  <c r="G24" i="1"/>
  <c r="G7" i="1"/>
  <c r="G34" i="1" s="1"/>
  <c r="G9" i="1"/>
  <c r="G16" i="1"/>
  <c r="I7" i="1" l="1"/>
  <c r="I16" i="1" l="1"/>
  <c r="I9" i="1"/>
  <c r="I35" i="1" l="1"/>
</calcChain>
</file>

<file path=xl/sharedStrings.xml><?xml version="1.0" encoding="utf-8"?>
<sst xmlns="http://schemas.openxmlformats.org/spreadsheetml/2006/main" count="261" uniqueCount="84">
  <si>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</si>
  <si>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</si>
  <si>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</si>
  <si>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</si>
  <si>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</si>
  <si>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</si>
  <si>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</si>
  <si>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</si>
  <si>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</si>
  <si>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</si>
  <si>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</si>
  <si>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</si>
  <si>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</si>
  <si>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</si>
  <si>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</si>
  <si>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</si>
  <si>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</si>
  <si>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</si>
  <si>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</si>
  <si>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  <charset val="238"/>
      </rPr>
      <t>včetně DPH</t>
    </r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</si>
  <si>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</si>
  <si>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</si>
  <si>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</si>
  <si>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</si>
  <si>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</si>
  <si>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</si>
  <si>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</si>
  <si>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</si>
  <si>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</si>
  <si>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</si>
  <si>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</si>
  <si>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2172/15</t>
  </si>
  <si>
    <t>17. listopadu</t>
  </si>
  <si>
    <t>17. listopadu</t>
  </si>
  <si>
    <t>zadávané v dynamickém nákupním systému s názvem Dodávky IT + AV techniky 2022–2025 a evidenčním číslem ve Věstníku veřejných zakázek Z2021-041737</t>
  </si>
  <si>
    <t>DNS_NB15"_typ_B</t>
  </si>
  <si>
    <t>DNS_NB_ATYP</t>
  </si>
  <si>
    <t>Rektorát</t>
  </si>
  <si>
    <t>Ekonomická fakulta</t>
  </si>
  <si>
    <t>Sokolská</t>
  </si>
  <si>
    <t>702 00</t>
  </si>
  <si>
    <t>Ostrava</t>
  </si>
  <si>
    <t>DNS_NB17"</t>
  </si>
  <si>
    <t>Fak. elektrotechniky a informatiky</t>
  </si>
  <si>
    <t>1875/17</t>
  </si>
  <si>
    <t>Jana Hahnová 
jana.hahnova@vsb.cz
+420596994502</t>
  </si>
  <si>
    <t>DNS_LCD27"</t>
  </si>
  <si>
    <t>DNS_TABLET_ATYP</t>
  </si>
  <si>
    <t>Aurelie Pindorová 
aurelie.pindorova@vsb.cz
+420597321329</t>
  </si>
  <si>
    <t>Hana Havlenová 
hana.havlenova@vsb.cz
+420597322179</t>
  </si>
  <si>
    <t>Karin Mikulová 
karin.mikulova@vsb.cz
+420597321296</t>
  </si>
  <si>
    <t>Fakulta  stavební</t>
  </si>
  <si>
    <t>Fakulta  strojní</t>
  </si>
  <si>
    <t>Ludvíka Podéště</t>
  </si>
  <si>
    <t>Studentská</t>
  </si>
  <si>
    <t>DNS_PC_typ_C</t>
  </si>
  <si>
    <t>DNS_DISK_ATYP</t>
  </si>
  <si>
    <t>DNS_LCD27" Výškově stavitelný</t>
  </si>
  <si>
    <t>DNS_TISK multi barva</t>
  </si>
  <si>
    <t>DNS_PC_ATYP</t>
  </si>
  <si>
    <t>DNS_LCD24" Výškově stavitelný</t>
  </si>
  <si>
    <t>DNS_Ultrabook13"_typ_A</t>
  </si>
  <si>
    <t>DNS_Ultrabook13"_typ_B</t>
  </si>
  <si>
    <t>DNS_DATAPROJEKTOR_ATYP</t>
  </si>
  <si>
    <t>Petra Pišťáčková 
petra.pistackova@vsb.cz
+420597321280</t>
  </si>
  <si>
    <t>doc. Ing. Martin Augustynek, Ph.D. 
martin.augustynek@vsb.cz
+420597325852</t>
  </si>
  <si>
    <t>Lukáš Míček 
lukas.micek@vsb.cz
+420597324930</t>
  </si>
  <si>
    <t>doc. Ing. Michal Prauzek, Ph.D. 
michal.prauzek@vsb.cz
+420597325857</t>
  </si>
  <si>
    <t>Pavlína Lyčková 
pavlina.lyckova@vsb.cz
+420597325334</t>
  </si>
  <si>
    <t>Ivana Šindlářová 
ivana.sindlarova@vsb.cz
+420597323209</t>
  </si>
  <si>
    <t>Kateřina Čajkovská 
katerina.cajkovska@vsb.cz
+420597323177</t>
  </si>
  <si>
    <t>Ing. Jiří Švub, Ph.D. 
miroslava.obrusnikova@vsb.cz
+420597323353</t>
  </si>
  <si>
    <t>Ing. Petra Florčinská 
petra.florcinska@vsb.cz
+420597324402</t>
  </si>
  <si>
    <t>Ing. Michal Matloch Porzer, Ph.D. 
michal.matloch.porzer@vsb.cz
+420597323552</t>
  </si>
  <si>
    <t>CEET, VEC</t>
  </si>
  <si>
    <t>9870 - CIT</t>
  </si>
  <si>
    <t>Fakulta hornicko-geologická</t>
  </si>
  <si>
    <t>HGF - Katedra 541</t>
  </si>
  <si>
    <t>33</t>
  </si>
  <si>
    <t>6231/1B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</si>
  <si>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techniky 11/2022</t>
    </r>
  </si>
  <si>
    <t>Fakulta strojní</t>
  </si>
  <si>
    <t xml:space="preserve">Vladěna Hlavatá 
vladena.hlavata@vsb.cz
+420 596 999 586 </t>
  </si>
  <si>
    <t>IT4Innovations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</si>
</sst>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3" fillId="2" borderId="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3" xfId="0" applyBorder="1" applyAlignment="1" applyProtection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3" xfId="0" applyBorder="1" applyAlignment="1">
      <alignment vertical="top"/>
    </xf>
    <xf numFmtId="165" fontId="2" fillId="0" borderId="12" xfId="0" applyNumberFormat="1" applyFont="1" applyBorder="1" applyAlignment="1">
      <alignment horizontal="right" vertical="center"/>
    </xf>
    <xf numFmtId="165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2" fillId="0" borderId="12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/>
    </xf>
    <xf numFmtId="165" fontId="1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12" xfId="0" applyBorder="1" applyAlignment="1">
      <alignment horizontal="center" vertical="center"/>
    </xf>
    <xf numFmtId="3" fontId="0" fillId="0" borderId="0" xfId="0" applyNumberFormat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3" fontId="0" fillId="0" borderId="20" xfId="0" applyNumberFormat="1" applyBorder="1" applyAlignment="1">
      <alignment horizontal="right" vertical="center"/>
    </xf>
    <xf numFmtId="165" fontId="2" fillId="0" borderId="20" xfId="0" applyNumberFormat="1" applyFont="1" applyBorder="1" applyAlignment="1">
      <alignment horizontal="right" vertical="center"/>
    </xf>
    <xf numFmtId="165" fontId="2" fillId="3" borderId="20" xfId="0" applyNumberFormat="1" applyFont="1" applyFill="1" applyBorder="1" applyAlignment="1" applyProtection="1">
      <alignment horizontal="center" vertical="center"/>
      <protection locked="0"/>
    </xf>
    <xf numFmtId="165" fontId="2" fillId="0" borderId="20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0" fillId="0" borderId="23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4" fontId="0" fillId="0" borderId="20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28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3" fontId="0" fillId="0" borderId="28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165" fontId="2" fillId="0" borderId="28" xfId="0" applyNumberFormat="1" applyFont="1" applyBorder="1" applyAlignment="1">
      <alignment horizontal="right" vertical="center"/>
    </xf>
    <xf numFmtId="165" fontId="2" fillId="3" borderId="28" xfId="0" applyNumberFormat="1" applyFont="1" applyFill="1" applyBorder="1" applyAlignment="1" applyProtection="1">
      <alignment horizontal="center" vertical="center"/>
      <protection locked="0"/>
    </xf>
    <xf numFmtId="165" fontId="2" fillId="0" borderId="28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32" xfId="0" applyNumberForma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0" fillId="0" borderId="2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5" fontId="2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4" borderId="13" xfId="0" applyNumberFormat="1" applyFill="1" applyBorder="1" applyAlignment="1">
      <alignment vertical="center"/>
    </xf>
    <xf numFmtId="0" fontId="0" fillId="4" borderId="22" xfId="0" applyNumberFormat="1" applyFill="1" applyBorder="1" applyAlignment="1">
      <alignment horizontal="center" vertical="center"/>
    </xf>
    <xf numFmtId="0" fontId="0" fillId="4" borderId="23" xfId="0" applyNumberFormat="1" applyFill="1" applyBorder="1" applyAlignment="1">
      <alignment horizontal="center" vertical="center"/>
    </xf>
    <xf numFmtId="0" fontId="0" fillId="4" borderId="31" xfId="0" applyNumberForma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53"/>
  <sheetViews>
    <sheetView tabSelected="1" zoomScale="80" zoomScaleNormal="80" workbookViewId="0">
      <selection sqref="A1:O1"/>
    </sheetView>
  </sheetViews>
  <sheetFormatPr defaultRowHeight="12.5" x14ac:dyDescent="0.25"/>
  <cols>
    <col min="1" max="1" width="9.81640625" style="50" customWidth="1"/>
    <col min="2" max="2" width="4.81640625" style="30" customWidth="1"/>
    <col min="3" max="3" width="31.1796875" bestFit="1" customWidth="1"/>
    <col min="4" max="4" width="5.81640625" style="8" customWidth="1"/>
    <col min="5" max="5" width="3.81640625" style="8" customWidth="1"/>
    <col min="6" max="6" width="13.54296875" customWidth="1"/>
    <col min="7" max="7" width="17.08984375" customWidth="1"/>
    <col min="8" max="8" width="21" customWidth="1"/>
    <col min="9" max="9" width="19.6328125" customWidth="1"/>
    <col min="10" max="10" width="28.08984375" customWidth="1"/>
    <col min="11" max="11" width="30.90625" style="42" bestFit="1" customWidth="1"/>
    <col min="12" max="12" width="15" bestFit="1" customWidth="1"/>
    <col min="13" max="13" width="8.08984375" bestFit="1" customWidth="1"/>
    <col min="14" max="14" width="6.453125" bestFit="1" customWidth="1"/>
    <col min="15" max="15" width="16.08984375" style="42" bestFit="1" customWidth="1"/>
  </cols>
  <sheetData>
    <row r="1" spans="1:130" ht="18" x14ac:dyDescent="0.25">
      <c r="A1" s="95" t="s">
        <v>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30" ht="18.5" x14ac:dyDescent="0.25">
      <c r="A2" s="96" t="s">
        <v>80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30" ht="24" customHeight="1" x14ac:dyDescent="0.25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30" ht="4.5" customHeight="1" thickBot="1" x14ac:dyDescent="0.3">
      <c r="A4" s="49"/>
      <c r="B4" s="27"/>
      <c r="C4" s="3"/>
      <c r="D4" s="7"/>
      <c r="E4" s="7"/>
      <c r="F4" s="3"/>
      <c r="G4" s="3"/>
      <c r="H4" s="3"/>
      <c r="I4" s="3"/>
      <c r="J4" s="3"/>
      <c r="K4" s="35"/>
      <c r="L4" s="3"/>
      <c r="M4" s="3"/>
      <c r="N4" s="3"/>
      <c r="O4" s="7"/>
    </row>
    <row r="5" spans="1:130" s="1" customFormat="1" ht="16.25" customHeight="1" thickTop="1" thickBot="1" x14ac:dyDescent="0.3">
      <c r="A5" s="98" t="s">
        <v>3</v>
      </c>
      <c r="B5" s="100" t="s">
        <v>4</v>
      </c>
      <c r="C5" s="102" t="s">
        <v>7</v>
      </c>
      <c r="D5" s="106" t="s">
        <v>5</v>
      </c>
      <c r="E5" s="106" t="s">
        <v>6</v>
      </c>
      <c r="F5" s="108" t="s">
        <v>19</v>
      </c>
      <c r="G5" s="109"/>
      <c r="H5" s="108" t="s">
        <v>17</v>
      </c>
      <c r="I5" s="109"/>
      <c r="J5" s="4" t="s">
        <v>10</v>
      </c>
      <c r="K5" s="106" t="s">
        <v>12</v>
      </c>
      <c r="L5" s="102" t="s">
        <v>0</v>
      </c>
      <c r="M5" s="4" t="s">
        <v>13</v>
      </c>
      <c r="N5" s="102" t="s">
        <v>1</v>
      </c>
      <c r="O5" s="104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" customFormat="1" ht="16.25" customHeight="1" thickBot="1" x14ac:dyDescent="0.3">
      <c r="A6" s="99"/>
      <c r="B6" s="101"/>
      <c r="C6" s="103"/>
      <c r="D6" s="107"/>
      <c r="E6" s="107"/>
      <c r="F6" s="44" t="s">
        <v>8</v>
      </c>
      <c r="G6" s="44" t="s">
        <v>9</v>
      </c>
      <c r="H6" s="44" t="s">
        <v>8</v>
      </c>
      <c r="I6" s="44" t="s">
        <v>9</v>
      </c>
      <c r="J6" s="45" t="s">
        <v>11</v>
      </c>
      <c r="K6" s="107"/>
      <c r="L6" s="103"/>
      <c r="M6" s="45" t="s">
        <v>14</v>
      </c>
      <c r="N6" s="103"/>
      <c r="O6" s="105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5" customFormat="1" ht="38" customHeight="1" thickTop="1" thickBot="1" x14ac:dyDescent="0.3">
      <c r="A7" s="60">
        <v>60005204</v>
      </c>
      <c r="B7" s="61">
        <v>10</v>
      </c>
      <c r="C7" s="62" t="s">
        <v>55</v>
      </c>
      <c r="D7" s="63">
        <v>1</v>
      </c>
      <c r="E7" s="62" t="s">
        <v>28</v>
      </c>
      <c r="F7" s="77">
        <v>40000</v>
      </c>
      <c r="G7" s="64">
        <f t="shared" ref="G7:G8" si="0">D7*F7</f>
        <v>40000</v>
      </c>
      <c r="H7" s="65" t="s">
        <v>22</v>
      </c>
      <c r="I7" s="66" t="e">
        <f t="shared" ref="I7:I8" si="1">H7*D7</f>
        <v>#VALUE!</v>
      </c>
      <c r="J7" s="67" t="s">
        <v>64</v>
      </c>
      <c r="K7" s="68" t="s">
        <v>52</v>
      </c>
      <c r="L7" s="68" t="s">
        <v>32</v>
      </c>
      <c r="M7" s="68" t="s">
        <v>31</v>
      </c>
      <c r="N7" s="68" t="s">
        <v>29</v>
      </c>
      <c r="O7" s="69" t="s">
        <v>30</v>
      </c>
      <c r="P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5" customFormat="1" ht="38" customHeight="1" thickBot="1" x14ac:dyDescent="0.3">
      <c r="A8" s="75">
        <v>60005234</v>
      </c>
      <c r="B8" s="76">
        <v>10</v>
      </c>
      <c r="C8" s="57" t="s">
        <v>36</v>
      </c>
      <c r="D8" s="58">
        <v>1</v>
      </c>
      <c r="E8" s="57" t="s">
        <v>28</v>
      </c>
      <c r="F8" s="78">
        <v>30000</v>
      </c>
      <c r="G8" s="33">
        <f t="shared" si="0"/>
        <v>30000</v>
      </c>
      <c r="H8" s="34" t="s">
        <v>22</v>
      </c>
      <c r="I8" s="43" t="e">
        <f t="shared" si="1"/>
        <v>#VALUE!</v>
      </c>
      <c r="J8" s="74" t="s">
        <v>50</v>
      </c>
      <c r="K8" s="54" t="s">
        <v>37</v>
      </c>
      <c r="L8" s="54" t="s">
        <v>33</v>
      </c>
      <c r="M8" s="54" t="s">
        <v>31</v>
      </c>
      <c r="N8" s="54" t="s">
        <v>29</v>
      </c>
      <c r="O8" s="56" t="s">
        <v>30</v>
      </c>
      <c r="P8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5" customFormat="1" ht="50.5" customHeight="1" thickBot="1" x14ac:dyDescent="0.3">
      <c r="A9" s="123">
        <v>60005238</v>
      </c>
      <c r="B9" s="71">
        <v>10</v>
      </c>
      <c r="C9" s="57" t="s">
        <v>36</v>
      </c>
      <c r="D9" s="58">
        <v>2</v>
      </c>
      <c r="E9" s="57" t="s">
        <v>28</v>
      </c>
      <c r="F9" s="78">
        <v>28000</v>
      </c>
      <c r="G9" s="33">
        <f t="shared" ref="G9:G26" si="2">D9*F9</f>
        <v>56000</v>
      </c>
      <c r="H9" s="34" t="s">
        <v>22</v>
      </c>
      <c r="I9" s="43" t="e">
        <f t="shared" ref="I9:I24" si="3">H9*D9</f>
        <v>#VALUE!</v>
      </c>
      <c r="J9" s="110" t="s">
        <v>65</v>
      </c>
      <c r="K9" s="110" t="s">
        <v>43</v>
      </c>
      <c r="L9" s="110" t="s">
        <v>32</v>
      </c>
      <c r="M9" s="110" t="s">
        <v>31</v>
      </c>
      <c r="N9" s="110" t="s">
        <v>29</v>
      </c>
      <c r="O9" s="113" t="s">
        <v>30</v>
      </c>
      <c r="P9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s="5" customFormat="1" ht="38" customHeight="1" thickBot="1" x14ac:dyDescent="0.3">
      <c r="A10" s="124"/>
      <c r="B10" s="71">
        <v>20</v>
      </c>
      <c r="C10" s="94" t="s">
        <v>47</v>
      </c>
      <c r="D10" s="58">
        <v>1</v>
      </c>
      <c r="E10" s="57" t="s">
        <v>28</v>
      </c>
      <c r="F10" s="78">
        <v>24990</v>
      </c>
      <c r="G10" s="33">
        <f t="shared" ref="G10" si="4">D10*F10</f>
        <v>24990</v>
      </c>
      <c r="H10" s="34" t="s">
        <v>22</v>
      </c>
      <c r="I10" s="43" t="e">
        <f t="shared" ref="I10" si="5">H10*D10</f>
        <v>#VALUE!</v>
      </c>
      <c r="J10" s="112"/>
      <c r="K10" s="112" t="s">
        <v>43</v>
      </c>
      <c r="L10" s="112" t="s">
        <v>32</v>
      </c>
      <c r="M10" s="112" t="s">
        <v>31</v>
      </c>
      <c r="N10" s="112" t="s">
        <v>29</v>
      </c>
      <c r="O10" s="115"/>
      <c r="P10" s="2"/>
      <c r="Q10" s="2"/>
      <c r="R10" s="2"/>
      <c r="S10" s="2"/>
      <c r="T10" s="47"/>
      <c r="U10" s="48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s="5" customFormat="1" ht="38" customHeight="1" thickBot="1" x14ac:dyDescent="0.3">
      <c r="A11" s="73">
        <v>60005239</v>
      </c>
      <c r="B11" s="71">
        <v>10</v>
      </c>
      <c r="C11" s="57" t="s">
        <v>36</v>
      </c>
      <c r="D11" s="58">
        <v>4</v>
      </c>
      <c r="E11" s="57" t="s">
        <v>28</v>
      </c>
      <c r="F11" s="78">
        <v>48000</v>
      </c>
      <c r="G11" s="33">
        <f t="shared" si="2"/>
        <v>192000</v>
      </c>
      <c r="H11" s="34" t="s">
        <v>22</v>
      </c>
      <c r="I11" s="43" t="e">
        <f t="shared" si="3"/>
        <v>#VALUE!</v>
      </c>
      <c r="J11" s="79" t="s">
        <v>66</v>
      </c>
      <c r="K11" s="54" t="s">
        <v>74</v>
      </c>
      <c r="L11" s="54" t="s">
        <v>33</v>
      </c>
      <c r="M11" s="54" t="s">
        <v>31</v>
      </c>
      <c r="N11" s="54" t="s">
        <v>29</v>
      </c>
      <c r="O11" s="56" t="s">
        <v>30</v>
      </c>
      <c r="P11" s="2"/>
      <c r="Q11" s="2"/>
      <c r="R11" s="2"/>
      <c r="S11" s="2"/>
      <c r="T11" s="47"/>
      <c r="U11" s="48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s="5" customFormat="1" ht="38" customHeight="1" thickBot="1" x14ac:dyDescent="0.3">
      <c r="A12" s="70">
        <v>60005240</v>
      </c>
      <c r="B12" s="71">
        <v>10</v>
      </c>
      <c r="C12" s="57" t="s">
        <v>55</v>
      </c>
      <c r="D12" s="58">
        <v>1</v>
      </c>
      <c r="E12" s="57" t="s">
        <v>28</v>
      </c>
      <c r="F12" s="78">
        <v>40000</v>
      </c>
      <c r="G12" s="33">
        <f t="shared" ref="G12" si="6">D12*F12</f>
        <v>40000</v>
      </c>
      <c r="H12" s="34" t="s">
        <v>22</v>
      </c>
      <c r="I12" s="43" t="e">
        <f t="shared" ref="I12" si="7">H12*D12</f>
        <v>#VALUE!</v>
      </c>
      <c r="J12" s="79" t="s">
        <v>49</v>
      </c>
      <c r="K12" s="54" t="s">
        <v>38</v>
      </c>
      <c r="L12" s="54" t="s">
        <v>39</v>
      </c>
      <c r="M12" s="54" t="s">
        <v>78</v>
      </c>
      <c r="N12" s="54" t="s">
        <v>40</v>
      </c>
      <c r="O12" s="56" t="s">
        <v>41</v>
      </c>
      <c r="P12" s="2"/>
      <c r="Q12" s="2"/>
      <c r="R12" s="2"/>
      <c r="S12" s="2"/>
      <c r="T12" s="47"/>
      <c r="U12" s="48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s="5" customFormat="1" ht="38" thickBot="1" x14ac:dyDescent="0.3">
      <c r="A13" s="70">
        <v>60005241</v>
      </c>
      <c r="B13" s="71">
        <v>10</v>
      </c>
      <c r="C13" s="57" t="s">
        <v>36</v>
      </c>
      <c r="D13" s="58">
        <v>1</v>
      </c>
      <c r="E13" s="57" t="s">
        <v>28</v>
      </c>
      <c r="F13" s="78">
        <v>60000</v>
      </c>
      <c r="G13" s="33">
        <f t="shared" si="2"/>
        <v>60000</v>
      </c>
      <c r="H13" s="34" t="s">
        <v>22</v>
      </c>
      <c r="I13" s="43" t="e">
        <f t="shared" si="3"/>
        <v>#VALUE!</v>
      </c>
      <c r="J13" s="79" t="s">
        <v>82</v>
      </c>
      <c r="K13" s="90" t="s">
        <v>83</v>
      </c>
      <c r="L13" s="54" t="s">
        <v>54</v>
      </c>
      <c r="M13" s="54" t="s">
        <v>79</v>
      </c>
      <c r="N13" s="54" t="s">
        <v>29</v>
      </c>
      <c r="O13" s="56" t="s">
        <v>30</v>
      </c>
      <c r="P13" s="2"/>
      <c r="Q13" s="2"/>
      <c r="R13" s="2"/>
      <c r="S13" s="2"/>
      <c r="T13" s="47"/>
      <c r="U13" s="48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s="5" customFormat="1" ht="38" customHeight="1" thickBot="1" x14ac:dyDescent="0.3">
      <c r="A14" s="128">
        <v>60005242</v>
      </c>
      <c r="B14" s="71">
        <v>10</v>
      </c>
      <c r="C14" s="57" t="s">
        <v>56</v>
      </c>
      <c r="D14" s="58">
        <v>2</v>
      </c>
      <c r="E14" s="57" t="s">
        <v>28</v>
      </c>
      <c r="F14" s="78">
        <v>11000</v>
      </c>
      <c r="G14" s="33">
        <f t="shared" ref="G14" si="8">D14*F14</f>
        <v>22000</v>
      </c>
      <c r="H14" s="34" t="s">
        <v>22</v>
      </c>
      <c r="I14" s="43" t="e">
        <f t="shared" ref="I14" si="9">H14*D14</f>
        <v>#VALUE!</v>
      </c>
      <c r="J14" s="59" t="s">
        <v>67</v>
      </c>
      <c r="K14" s="54" t="s">
        <v>43</v>
      </c>
      <c r="L14" s="54" t="s">
        <v>32</v>
      </c>
      <c r="M14" s="54" t="s">
        <v>31</v>
      </c>
      <c r="N14" s="54" t="s">
        <v>29</v>
      </c>
      <c r="O14" s="56" t="s">
        <v>30</v>
      </c>
      <c r="P14" s="2"/>
      <c r="Q14" s="2"/>
      <c r="R14" s="2"/>
      <c r="S14" s="2"/>
      <c r="T14" s="47"/>
      <c r="U14" s="48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s="5" customFormat="1" ht="38" customHeight="1" thickBot="1" x14ac:dyDescent="0.3">
      <c r="A15" s="129">
        <v>60005243</v>
      </c>
      <c r="B15" s="71">
        <v>10</v>
      </c>
      <c r="C15" s="57" t="s">
        <v>57</v>
      </c>
      <c r="D15" s="58">
        <v>1</v>
      </c>
      <c r="E15" s="57" t="s">
        <v>28</v>
      </c>
      <c r="F15" s="78">
        <v>6000</v>
      </c>
      <c r="G15" s="33">
        <f t="shared" si="2"/>
        <v>6000</v>
      </c>
      <c r="H15" s="34" t="s">
        <v>22</v>
      </c>
      <c r="I15" s="43" t="e">
        <f t="shared" si="3"/>
        <v>#VALUE!</v>
      </c>
      <c r="J15" s="125" t="s">
        <v>50</v>
      </c>
      <c r="K15" s="110" t="s">
        <v>37</v>
      </c>
      <c r="L15" s="110" t="s">
        <v>33</v>
      </c>
      <c r="M15" s="110" t="s">
        <v>31</v>
      </c>
      <c r="N15" s="110" t="s">
        <v>29</v>
      </c>
      <c r="O15" s="113" t="s">
        <v>30</v>
      </c>
      <c r="P15" s="2"/>
      <c r="Q15" s="2"/>
      <c r="R15" s="2"/>
      <c r="S15" s="2"/>
      <c r="T15" s="47"/>
      <c r="U15" s="48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5" customFormat="1" ht="38" customHeight="1" thickBot="1" x14ac:dyDescent="0.3">
      <c r="A16" s="130"/>
      <c r="B16" s="71">
        <v>20</v>
      </c>
      <c r="C16" s="57" t="s">
        <v>58</v>
      </c>
      <c r="D16" s="58">
        <v>1</v>
      </c>
      <c r="E16" s="57" t="s">
        <v>28</v>
      </c>
      <c r="F16" s="78">
        <v>13000</v>
      </c>
      <c r="G16" s="33">
        <f t="shared" si="2"/>
        <v>13000</v>
      </c>
      <c r="H16" s="34" t="s">
        <v>22</v>
      </c>
      <c r="I16" s="43" t="e">
        <f t="shared" si="3"/>
        <v>#VALUE!</v>
      </c>
      <c r="J16" s="112"/>
      <c r="K16" s="112" t="s">
        <v>37</v>
      </c>
      <c r="L16" s="112" t="s">
        <v>33</v>
      </c>
      <c r="M16" s="112" t="s">
        <v>31</v>
      </c>
      <c r="N16" s="112" t="s">
        <v>29</v>
      </c>
      <c r="O16" s="115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s="5" customFormat="1" ht="38" customHeight="1" thickBot="1" x14ac:dyDescent="0.3">
      <c r="A17" s="129">
        <v>60005244</v>
      </c>
      <c r="B17" s="71">
        <v>10</v>
      </c>
      <c r="C17" s="89" t="s">
        <v>59</v>
      </c>
      <c r="D17" s="58">
        <v>1</v>
      </c>
      <c r="E17" s="57" t="s">
        <v>28</v>
      </c>
      <c r="F17" s="78">
        <v>25000</v>
      </c>
      <c r="G17" s="33">
        <f t="shared" ref="G17:G22" si="10">D17*F17</f>
        <v>25000</v>
      </c>
      <c r="H17" s="34" t="s">
        <v>22</v>
      </c>
      <c r="I17" s="43" t="e">
        <f t="shared" si="3"/>
        <v>#VALUE!</v>
      </c>
      <c r="J17" s="110" t="s">
        <v>68</v>
      </c>
      <c r="K17" s="110" t="s">
        <v>37</v>
      </c>
      <c r="L17" s="110" t="s">
        <v>33</v>
      </c>
      <c r="M17" s="110" t="s">
        <v>31</v>
      </c>
      <c r="N17" s="110" t="s">
        <v>29</v>
      </c>
      <c r="O17" s="113" t="s">
        <v>30</v>
      </c>
      <c r="P17" s="2"/>
      <c r="Q17" s="2"/>
      <c r="R17" s="2"/>
      <c r="S17" s="2"/>
      <c r="T17" s="47"/>
      <c r="U17" s="48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s="5" customFormat="1" ht="38" customHeight="1" thickBot="1" x14ac:dyDescent="0.3">
      <c r="A18" s="131"/>
      <c r="B18" s="71">
        <v>20</v>
      </c>
      <c r="C18" s="57" t="s">
        <v>59</v>
      </c>
      <c r="D18" s="58">
        <v>1</v>
      </c>
      <c r="E18" s="57" t="s">
        <v>28</v>
      </c>
      <c r="F18" s="78">
        <v>30000</v>
      </c>
      <c r="G18" s="33">
        <f t="shared" si="10"/>
        <v>30000</v>
      </c>
      <c r="H18" s="34" t="s">
        <v>22</v>
      </c>
      <c r="I18" s="43" t="e">
        <f t="shared" si="3"/>
        <v>#VALUE!</v>
      </c>
      <c r="J18" s="111"/>
      <c r="K18" s="111" t="s">
        <v>37</v>
      </c>
      <c r="L18" s="111" t="s">
        <v>33</v>
      </c>
      <c r="M18" s="111" t="s">
        <v>31</v>
      </c>
      <c r="N18" s="111" t="s">
        <v>29</v>
      </c>
      <c r="O18" s="114"/>
      <c r="P18" s="2"/>
      <c r="Q18" s="2"/>
      <c r="R18" s="2"/>
      <c r="S18" s="2"/>
      <c r="T18" s="47"/>
      <c r="U18" s="48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0" s="5" customFormat="1" ht="38" customHeight="1" thickBot="1" x14ac:dyDescent="0.3">
      <c r="A19" s="130"/>
      <c r="B19" s="71">
        <v>30</v>
      </c>
      <c r="C19" s="57" t="s">
        <v>59</v>
      </c>
      <c r="D19" s="58">
        <v>1</v>
      </c>
      <c r="E19" s="57" t="s">
        <v>28</v>
      </c>
      <c r="F19" s="78">
        <v>8000</v>
      </c>
      <c r="G19" s="33">
        <f t="shared" si="10"/>
        <v>8000</v>
      </c>
      <c r="H19" s="34" t="s">
        <v>22</v>
      </c>
      <c r="I19" s="43" t="e">
        <f t="shared" si="3"/>
        <v>#VALUE!</v>
      </c>
      <c r="J19" s="112"/>
      <c r="K19" s="112" t="s">
        <v>37</v>
      </c>
      <c r="L19" s="112" t="s">
        <v>33</v>
      </c>
      <c r="M19" s="112" t="s">
        <v>31</v>
      </c>
      <c r="N19" s="112" t="s">
        <v>29</v>
      </c>
      <c r="O19" s="115"/>
      <c r="P19" s="2"/>
      <c r="Q19" s="2"/>
      <c r="R19" s="2"/>
      <c r="S19" s="2"/>
      <c r="T19" s="47"/>
      <c r="U19" s="48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0" s="5" customFormat="1" ht="38" customHeight="1" thickBot="1" x14ac:dyDescent="0.3">
      <c r="A20" s="128">
        <v>60005245</v>
      </c>
      <c r="B20" s="71">
        <v>10</v>
      </c>
      <c r="C20" s="57" t="s">
        <v>35</v>
      </c>
      <c r="D20" s="58">
        <v>2</v>
      </c>
      <c r="E20" s="57" t="s">
        <v>28</v>
      </c>
      <c r="F20" s="78">
        <v>27000</v>
      </c>
      <c r="G20" s="33">
        <f t="shared" si="10"/>
        <v>54000</v>
      </c>
      <c r="H20" s="34" t="s">
        <v>22</v>
      </c>
      <c r="I20" s="43" t="e">
        <f t="shared" si="3"/>
        <v>#VALUE!</v>
      </c>
      <c r="J20" s="59" t="s">
        <v>69</v>
      </c>
      <c r="K20" s="54" t="s">
        <v>43</v>
      </c>
      <c r="L20" s="54" t="s">
        <v>32</v>
      </c>
      <c r="M20" s="54" t="s">
        <v>31</v>
      </c>
      <c r="N20" s="54" t="s">
        <v>29</v>
      </c>
      <c r="O20" s="56" t="s">
        <v>30</v>
      </c>
      <c r="P20" s="2"/>
      <c r="Q20" s="2"/>
      <c r="R20" s="2"/>
      <c r="S20" s="2"/>
      <c r="T20" s="47"/>
      <c r="U20" s="48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130" s="5" customFormat="1" ht="38" customHeight="1" thickBot="1" x14ac:dyDescent="0.3">
      <c r="A21" s="70">
        <v>60005247</v>
      </c>
      <c r="B21" s="71">
        <v>10</v>
      </c>
      <c r="C21" s="57" t="s">
        <v>46</v>
      </c>
      <c r="D21" s="58">
        <v>1</v>
      </c>
      <c r="E21" s="57" t="s">
        <v>28</v>
      </c>
      <c r="F21" s="78">
        <v>5000</v>
      </c>
      <c r="G21" s="33">
        <f t="shared" si="10"/>
        <v>5000</v>
      </c>
      <c r="H21" s="34" t="s">
        <v>22</v>
      </c>
      <c r="I21" s="43" t="e">
        <f t="shared" si="3"/>
        <v>#VALUE!</v>
      </c>
      <c r="J21" s="59" t="s">
        <v>69</v>
      </c>
      <c r="K21" s="54" t="s">
        <v>43</v>
      </c>
      <c r="L21" s="54" t="s">
        <v>32</v>
      </c>
      <c r="M21" s="54" t="s">
        <v>31</v>
      </c>
      <c r="N21" s="54" t="s">
        <v>29</v>
      </c>
      <c r="O21" s="56" t="s">
        <v>30</v>
      </c>
      <c r="P21" s="2"/>
      <c r="Q21" s="2"/>
      <c r="R21" s="2"/>
      <c r="S21" s="2"/>
      <c r="T21" s="47"/>
      <c r="U21" s="48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130" s="5" customFormat="1" ht="38" customHeight="1" thickBot="1" x14ac:dyDescent="0.3">
      <c r="A22" s="70">
        <v>60005248</v>
      </c>
      <c r="B22" s="71">
        <v>10</v>
      </c>
      <c r="C22" s="57" t="s">
        <v>60</v>
      </c>
      <c r="D22" s="58">
        <v>2</v>
      </c>
      <c r="E22" s="57" t="s">
        <v>28</v>
      </c>
      <c r="F22" s="78">
        <v>5000</v>
      </c>
      <c r="G22" s="33">
        <f t="shared" si="10"/>
        <v>10000</v>
      </c>
      <c r="H22" s="34" t="s">
        <v>22</v>
      </c>
      <c r="I22" s="43" t="e">
        <f t="shared" si="3"/>
        <v>#VALUE!</v>
      </c>
      <c r="J22" s="59" t="s">
        <v>48</v>
      </c>
      <c r="K22" s="54" t="s">
        <v>51</v>
      </c>
      <c r="L22" s="54" t="s">
        <v>53</v>
      </c>
      <c r="M22" s="54" t="s">
        <v>44</v>
      </c>
      <c r="N22" s="54" t="s">
        <v>29</v>
      </c>
      <c r="O22" s="56" t="s">
        <v>30</v>
      </c>
      <c r="P22" s="2"/>
      <c r="Q22" s="2"/>
      <c r="R22" s="2"/>
      <c r="S22" s="2"/>
      <c r="T22" s="47"/>
      <c r="U22" s="48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130" s="5" customFormat="1" ht="38" customHeight="1" thickBot="1" x14ac:dyDescent="0.3">
      <c r="A23" s="123">
        <v>60005249</v>
      </c>
      <c r="B23" s="71">
        <v>10</v>
      </c>
      <c r="C23" s="57" t="s">
        <v>60</v>
      </c>
      <c r="D23" s="58">
        <v>5</v>
      </c>
      <c r="E23" s="57" t="s">
        <v>28</v>
      </c>
      <c r="F23" s="78">
        <v>5000</v>
      </c>
      <c r="G23" s="33">
        <f t="shared" ref="G23" si="11">D23*F23</f>
        <v>25000</v>
      </c>
      <c r="H23" s="34" t="s">
        <v>22</v>
      </c>
      <c r="I23" s="43" t="e">
        <f t="shared" ref="I23" si="12">H23*D23</f>
        <v>#VALUE!</v>
      </c>
      <c r="J23" s="125" t="s">
        <v>50</v>
      </c>
      <c r="K23" s="110" t="s">
        <v>37</v>
      </c>
      <c r="L23" s="110" t="s">
        <v>33</v>
      </c>
      <c r="M23" s="110" t="s">
        <v>31</v>
      </c>
      <c r="N23" s="110" t="s">
        <v>29</v>
      </c>
      <c r="O23" s="113" t="s">
        <v>30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</row>
    <row r="24" spans="1:130" s="5" customFormat="1" ht="38" customHeight="1" thickBot="1" x14ac:dyDescent="0.3">
      <c r="A24" s="124"/>
      <c r="B24" s="71">
        <v>20</v>
      </c>
      <c r="C24" s="57" t="s">
        <v>61</v>
      </c>
      <c r="D24" s="58">
        <v>3</v>
      </c>
      <c r="E24" s="57" t="s">
        <v>28</v>
      </c>
      <c r="F24" s="78">
        <v>18000</v>
      </c>
      <c r="G24" s="33">
        <f t="shared" si="2"/>
        <v>54000</v>
      </c>
      <c r="H24" s="34" t="s">
        <v>22</v>
      </c>
      <c r="I24" s="43" t="e">
        <f t="shared" si="3"/>
        <v>#VALUE!</v>
      </c>
      <c r="J24" s="112"/>
      <c r="K24" s="112" t="s">
        <v>37</v>
      </c>
      <c r="L24" s="112" t="s">
        <v>33</v>
      </c>
      <c r="M24" s="112" t="s">
        <v>31</v>
      </c>
      <c r="N24" s="112" t="s">
        <v>29</v>
      </c>
      <c r="O24" s="115"/>
      <c r="P24" s="2"/>
      <c r="Q24" s="2"/>
      <c r="R24" s="2"/>
      <c r="S24" s="2"/>
      <c r="T24" s="47"/>
      <c r="U24" s="48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</row>
    <row r="25" spans="1:130" s="5" customFormat="1" ht="38" customHeight="1" thickBot="1" x14ac:dyDescent="0.3">
      <c r="A25" s="70">
        <v>60005250</v>
      </c>
      <c r="B25" s="71">
        <v>10</v>
      </c>
      <c r="C25" s="57" t="s">
        <v>36</v>
      </c>
      <c r="D25" s="58">
        <v>1</v>
      </c>
      <c r="E25" s="57" t="s">
        <v>28</v>
      </c>
      <c r="F25" s="78">
        <v>30000</v>
      </c>
      <c r="G25" s="33">
        <f t="shared" si="2"/>
        <v>30000</v>
      </c>
      <c r="H25" s="34" t="s">
        <v>22</v>
      </c>
      <c r="I25" s="43" t="e">
        <f t="shared" ref="I25" si="13">H25*D25</f>
        <v>#VALUE!</v>
      </c>
      <c r="J25" s="59" t="s">
        <v>70</v>
      </c>
      <c r="K25" s="54" t="s">
        <v>75</v>
      </c>
      <c r="L25" s="54" t="s">
        <v>33</v>
      </c>
      <c r="M25" s="54" t="s">
        <v>31</v>
      </c>
      <c r="N25" s="54" t="s">
        <v>29</v>
      </c>
      <c r="O25" s="56" t="s">
        <v>30</v>
      </c>
      <c r="P25" s="2"/>
      <c r="Q25" s="2"/>
      <c r="R25" s="2"/>
      <c r="S25" s="2"/>
      <c r="T25" s="47"/>
      <c r="U25" s="48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</row>
    <row r="26" spans="1:130" s="5" customFormat="1" ht="38" customHeight="1" thickBot="1" x14ac:dyDescent="0.3">
      <c r="A26" s="123">
        <v>60005251</v>
      </c>
      <c r="B26" s="71">
        <v>10</v>
      </c>
      <c r="C26" s="57" t="s">
        <v>57</v>
      </c>
      <c r="D26" s="58">
        <v>1</v>
      </c>
      <c r="E26" s="57" t="s">
        <v>28</v>
      </c>
      <c r="F26" s="78">
        <v>6000</v>
      </c>
      <c r="G26" s="33">
        <f t="shared" si="2"/>
        <v>6000</v>
      </c>
      <c r="H26" s="34" t="s">
        <v>22</v>
      </c>
      <c r="I26" s="43" t="e">
        <f t="shared" ref="I26" si="14">H26*D26</f>
        <v>#VALUE!</v>
      </c>
      <c r="J26" s="110" t="s">
        <v>71</v>
      </c>
      <c r="K26" s="110" t="s">
        <v>76</v>
      </c>
      <c r="L26" s="110" t="s">
        <v>32</v>
      </c>
      <c r="M26" s="110" t="s">
        <v>31</v>
      </c>
      <c r="N26" s="110" t="s">
        <v>29</v>
      </c>
      <c r="O26" s="113" t="s">
        <v>30</v>
      </c>
      <c r="P26" s="2"/>
      <c r="Q26" s="2"/>
      <c r="R26" s="2"/>
      <c r="S26" s="2"/>
      <c r="T26" s="47"/>
      <c r="U26" s="48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</row>
    <row r="27" spans="1:130" s="5" customFormat="1" ht="38" customHeight="1" thickBot="1" x14ac:dyDescent="0.3">
      <c r="A27" s="124"/>
      <c r="B27" s="71">
        <v>20</v>
      </c>
      <c r="C27" s="57" t="s">
        <v>62</v>
      </c>
      <c r="D27" s="58">
        <v>1</v>
      </c>
      <c r="E27" s="57" t="s">
        <v>28</v>
      </c>
      <c r="F27" s="78">
        <v>27000</v>
      </c>
      <c r="G27" s="33">
        <f t="shared" ref="G27:G33" si="15">D27*F27</f>
        <v>27000</v>
      </c>
      <c r="H27" s="34" t="s">
        <v>22</v>
      </c>
      <c r="I27" s="43" t="e">
        <f t="shared" ref="I27:I33" si="16">H27*D27</f>
        <v>#VALUE!</v>
      </c>
      <c r="J27" s="112"/>
      <c r="K27" s="112" t="s">
        <v>76</v>
      </c>
      <c r="L27" s="112" t="s">
        <v>32</v>
      </c>
      <c r="M27" s="112" t="s">
        <v>31</v>
      </c>
      <c r="N27" s="112" t="s">
        <v>29</v>
      </c>
      <c r="O27" s="115"/>
      <c r="P27" s="2"/>
      <c r="Q27" s="2"/>
      <c r="R27" s="2"/>
      <c r="S27" s="2"/>
      <c r="T27" s="47"/>
      <c r="U27" s="48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</row>
    <row r="28" spans="1:130" s="5" customFormat="1" ht="38" customHeight="1" thickBot="1" x14ac:dyDescent="0.3">
      <c r="A28" s="73">
        <v>60005252</v>
      </c>
      <c r="B28" s="71">
        <v>10</v>
      </c>
      <c r="C28" s="57" t="s">
        <v>58</v>
      </c>
      <c r="D28" s="58">
        <v>1</v>
      </c>
      <c r="E28" s="57" t="s">
        <v>28</v>
      </c>
      <c r="F28" s="78">
        <v>13000</v>
      </c>
      <c r="G28" s="33">
        <f t="shared" si="15"/>
        <v>13000</v>
      </c>
      <c r="H28" s="34" t="s">
        <v>22</v>
      </c>
      <c r="I28" s="43" t="e">
        <f t="shared" si="16"/>
        <v>#VALUE!</v>
      </c>
      <c r="J28" s="59" t="s">
        <v>45</v>
      </c>
      <c r="K28" s="90" t="s">
        <v>81</v>
      </c>
      <c r="L28" s="54" t="s">
        <v>32</v>
      </c>
      <c r="M28" s="54" t="s">
        <v>31</v>
      </c>
      <c r="N28" s="54" t="s">
        <v>29</v>
      </c>
      <c r="O28" s="56" t="s">
        <v>30</v>
      </c>
      <c r="P28" s="2"/>
      <c r="Q28" s="2"/>
      <c r="R28" s="2"/>
      <c r="S28" s="2"/>
      <c r="T28" s="47"/>
      <c r="U28" s="48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</row>
    <row r="29" spans="1:130" s="5" customFormat="1" ht="38" customHeight="1" thickBot="1" x14ac:dyDescent="0.3">
      <c r="A29" s="73">
        <v>60005253</v>
      </c>
      <c r="B29" s="71">
        <v>10</v>
      </c>
      <c r="C29" s="57" t="s">
        <v>60</v>
      </c>
      <c r="D29" s="58">
        <v>4</v>
      </c>
      <c r="E29" s="57" t="s">
        <v>28</v>
      </c>
      <c r="F29" s="78">
        <v>5000</v>
      </c>
      <c r="G29" s="33">
        <f t="shared" si="15"/>
        <v>20000</v>
      </c>
      <c r="H29" s="34" t="s">
        <v>22</v>
      </c>
      <c r="I29" s="43" t="e">
        <f t="shared" si="16"/>
        <v>#VALUE!</v>
      </c>
      <c r="J29" s="59" t="s">
        <v>72</v>
      </c>
      <c r="K29" s="54" t="s">
        <v>74</v>
      </c>
      <c r="L29" s="54" t="s">
        <v>33</v>
      </c>
      <c r="M29" s="54" t="s">
        <v>31</v>
      </c>
      <c r="N29" s="54" t="s">
        <v>29</v>
      </c>
      <c r="O29" s="56" t="s">
        <v>30</v>
      </c>
      <c r="P29" s="2"/>
      <c r="Q29" s="2"/>
      <c r="R29" s="2"/>
      <c r="S29" s="2"/>
      <c r="T29" s="47"/>
      <c r="U29" s="48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</row>
    <row r="30" spans="1:130" s="5" customFormat="1" ht="38" customHeight="1" thickBot="1" x14ac:dyDescent="0.3">
      <c r="A30" s="73">
        <v>60005255</v>
      </c>
      <c r="B30" s="71">
        <v>10</v>
      </c>
      <c r="C30" s="57" t="s">
        <v>35</v>
      </c>
      <c r="D30" s="58">
        <v>1</v>
      </c>
      <c r="E30" s="57" t="s">
        <v>28</v>
      </c>
      <c r="F30" s="78">
        <v>27000</v>
      </c>
      <c r="G30" s="33">
        <f t="shared" si="15"/>
        <v>27000</v>
      </c>
      <c r="H30" s="34" t="s">
        <v>22</v>
      </c>
      <c r="I30" s="43" t="e">
        <f t="shared" si="16"/>
        <v>#VALUE!</v>
      </c>
      <c r="J30" s="59" t="s">
        <v>73</v>
      </c>
      <c r="K30" s="54" t="s">
        <v>77</v>
      </c>
      <c r="L30" s="54" t="s">
        <v>32</v>
      </c>
      <c r="M30" s="54" t="s">
        <v>31</v>
      </c>
      <c r="N30" s="54" t="s">
        <v>29</v>
      </c>
      <c r="O30" s="56" t="s">
        <v>30</v>
      </c>
      <c r="P30" s="2"/>
      <c r="Q30" s="2"/>
      <c r="R30" s="2"/>
      <c r="S30" s="2"/>
      <c r="T30" s="47"/>
      <c r="U30" s="48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</row>
    <row r="31" spans="1:130" s="5" customFormat="1" ht="38" customHeight="1" thickBot="1" x14ac:dyDescent="0.3">
      <c r="A31" s="126">
        <v>60005256</v>
      </c>
      <c r="B31" s="71">
        <v>10</v>
      </c>
      <c r="C31" s="57" t="s">
        <v>63</v>
      </c>
      <c r="D31" s="58">
        <v>4</v>
      </c>
      <c r="E31" s="57" t="s">
        <v>28</v>
      </c>
      <c r="F31" s="78">
        <v>21000</v>
      </c>
      <c r="G31" s="33">
        <f t="shared" si="15"/>
        <v>84000</v>
      </c>
      <c r="H31" s="34" t="s">
        <v>22</v>
      </c>
      <c r="I31" s="43" t="e">
        <f t="shared" si="16"/>
        <v>#VALUE!</v>
      </c>
      <c r="J31" s="110" t="s">
        <v>50</v>
      </c>
      <c r="K31" s="110" t="s">
        <v>37</v>
      </c>
      <c r="L31" s="110" t="s">
        <v>33</v>
      </c>
      <c r="M31" s="110" t="s">
        <v>31</v>
      </c>
      <c r="N31" s="110" t="s">
        <v>29</v>
      </c>
      <c r="O31" s="113" t="s">
        <v>30</v>
      </c>
      <c r="P31" s="2"/>
      <c r="Q31" s="2"/>
      <c r="R31" s="2"/>
      <c r="S31" s="2"/>
      <c r="T31" s="47"/>
      <c r="U31" s="48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</row>
    <row r="32" spans="1:130" s="5" customFormat="1" ht="38" customHeight="1" thickBot="1" x14ac:dyDescent="0.3">
      <c r="A32" s="127"/>
      <c r="B32" s="71">
        <v>20</v>
      </c>
      <c r="C32" s="57" t="s">
        <v>59</v>
      </c>
      <c r="D32" s="58">
        <v>5</v>
      </c>
      <c r="E32" s="57" t="s">
        <v>28</v>
      </c>
      <c r="F32" s="78">
        <v>7500</v>
      </c>
      <c r="G32" s="33">
        <f t="shared" si="15"/>
        <v>37500</v>
      </c>
      <c r="H32" s="34" t="s">
        <v>22</v>
      </c>
      <c r="I32" s="43" t="e">
        <f t="shared" si="16"/>
        <v>#VALUE!</v>
      </c>
      <c r="J32" s="112"/>
      <c r="K32" s="112" t="s">
        <v>37</v>
      </c>
      <c r="L32" s="112" t="s">
        <v>33</v>
      </c>
      <c r="M32" s="112" t="s">
        <v>31</v>
      </c>
      <c r="N32" s="112" t="s">
        <v>29</v>
      </c>
      <c r="O32" s="115"/>
      <c r="P32" s="2"/>
      <c r="Q32" s="2"/>
      <c r="R32" s="2"/>
      <c r="S32" s="2"/>
      <c r="T32" s="47"/>
      <c r="U32" s="48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</row>
    <row r="33" spans="1:130" s="5" customFormat="1" ht="38" thickBot="1" x14ac:dyDescent="0.3">
      <c r="A33" s="91">
        <v>60005257</v>
      </c>
      <c r="B33" s="80">
        <v>10</v>
      </c>
      <c r="C33" s="81" t="s">
        <v>42</v>
      </c>
      <c r="D33" s="82">
        <v>1</v>
      </c>
      <c r="E33" s="81" t="s">
        <v>28</v>
      </c>
      <c r="F33" s="83">
        <v>23000</v>
      </c>
      <c r="G33" s="84">
        <f t="shared" si="15"/>
        <v>23000</v>
      </c>
      <c r="H33" s="85" t="s">
        <v>22</v>
      </c>
      <c r="I33" s="86" t="e">
        <f t="shared" si="16"/>
        <v>#VALUE!</v>
      </c>
      <c r="J33" s="72" t="s">
        <v>73</v>
      </c>
      <c r="K33" s="87" t="s">
        <v>77</v>
      </c>
      <c r="L33" s="87" t="s">
        <v>32</v>
      </c>
      <c r="M33" s="87" t="s">
        <v>31</v>
      </c>
      <c r="N33" s="87" t="s">
        <v>29</v>
      </c>
      <c r="O33" s="88" t="s">
        <v>30</v>
      </c>
      <c r="P33" s="2"/>
      <c r="Q33" s="2"/>
      <c r="R33" s="2"/>
      <c r="S33" s="2"/>
      <c r="T33" s="47"/>
      <c r="U33" s="48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</row>
    <row r="34" spans="1:130" s="5" customFormat="1" ht="15" thickTop="1" thickBot="1" x14ac:dyDescent="0.3">
      <c r="A34" s="121" t="s">
        <v>15</v>
      </c>
      <c r="B34" s="122"/>
      <c r="C34" s="122"/>
      <c r="D34" s="122"/>
      <c r="E34" s="122"/>
      <c r="F34" s="122"/>
      <c r="G34" s="46">
        <f>SUM(G7:G33)</f>
        <v>962490</v>
      </c>
      <c r="H34" s="32"/>
      <c r="I34" s="32"/>
      <c r="J34" s="32"/>
      <c r="K34" s="36"/>
      <c r="L34" s="20"/>
      <c r="M34" s="20"/>
      <c r="N34" s="20"/>
      <c r="O34" s="5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</row>
    <row r="35" spans="1:130" s="1" customFormat="1" ht="15" thickTop="1" thickBot="1" x14ac:dyDescent="0.3">
      <c r="A35" s="118" t="s">
        <v>16</v>
      </c>
      <c r="B35" s="119"/>
      <c r="C35" s="119"/>
      <c r="D35" s="119"/>
      <c r="E35" s="119"/>
      <c r="F35" s="119"/>
      <c r="G35" s="119"/>
      <c r="H35" s="120"/>
      <c r="I35" s="6" t="e">
        <f>SUM(I7:I33)</f>
        <v>#VALUE!</v>
      </c>
      <c r="J35" s="21"/>
      <c r="K35" s="37"/>
      <c r="L35" s="24"/>
      <c r="M35" s="25"/>
      <c r="N35" s="24"/>
      <c r="O35" s="5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</row>
    <row r="36" spans="1:130" s="1" customFormat="1" ht="13.5" thickTop="1" thickBot="1" x14ac:dyDescent="0.3">
      <c r="A36" s="10" t="s">
        <v>20</v>
      </c>
      <c r="B36" s="28"/>
      <c r="C36" s="9"/>
      <c r="D36" s="10"/>
      <c r="E36" s="9"/>
      <c r="F36" s="11"/>
      <c r="G36" s="11"/>
      <c r="H36" s="9"/>
      <c r="I36" s="9"/>
      <c r="J36" s="9"/>
      <c r="K36" s="38"/>
      <c r="L36" s="13"/>
      <c r="M36" s="15"/>
      <c r="N36" s="13"/>
      <c r="O36" s="53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</row>
    <row r="37" spans="1:130" s="5" customFormat="1" ht="13" thickBot="1" x14ac:dyDescent="0.3">
      <c r="A37" s="15" t="s">
        <v>21</v>
      </c>
      <c r="B37" s="116" t="s">
        <v>22</v>
      </c>
      <c r="C37" s="117"/>
      <c r="D37" s="117"/>
      <c r="E37" s="117"/>
      <c r="F37" s="12" t="s">
        <v>23</v>
      </c>
      <c r="G37" s="13"/>
      <c r="H37" s="14"/>
      <c r="I37" s="13"/>
      <c r="J37" s="15"/>
      <c r="K37" s="39"/>
      <c r="L37" s="13"/>
      <c r="M37" s="15"/>
      <c r="N37" s="13"/>
      <c r="O37" s="53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</row>
    <row r="38" spans="1:130" ht="23" customHeight="1" x14ac:dyDescent="0.25">
      <c r="A38" s="15"/>
      <c r="B38" s="29"/>
      <c r="C38" s="13"/>
      <c r="D38" s="15"/>
      <c r="E38" s="13"/>
      <c r="F38" s="14"/>
      <c r="G38" s="14"/>
      <c r="H38" s="16" t="s">
        <v>24</v>
      </c>
      <c r="I38" s="13"/>
      <c r="J38" s="15"/>
      <c r="K38" s="39"/>
      <c r="L38" s="13"/>
      <c r="M38" s="15"/>
      <c r="N38" s="13"/>
      <c r="O38" s="5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1:130" x14ac:dyDescent="0.25">
      <c r="A39" s="15"/>
      <c r="B39" s="29"/>
      <c r="C39" s="13"/>
      <c r="D39" s="15"/>
      <c r="E39" s="13"/>
      <c r="F39" s="14"/>
      <c r="G39" s="14"/>
      <c r="H39" s="16"/>
      <c r="I39" s="13"/>
      <c r="J39" s="15"/>
      <c r="K39" s="39"/>
      <c r="L39" s="13"/>
      <c r="M39" s="15"/>
      <c r="N39" s="13"/>
      <c r="O39" s="53"/>
    </row>
    <row r="40" spans="1:130" x14ac:dyDescent="0.25">
      <c r="A40" s="15"/>
      <c r="B40" s="29"/>
      <c r="C40" s="13"/>
      <c r="D40" s="26"/>
      <c r="E40" s="13"/>
      <c r="F40" s="14"/>
      <c r="G40" s="17"/>
      <c r="H40" s="16"/>
      <c r="I40" s="13"/>
      <c r="J40" s="15"/>
      <c r="K40" s="39"/>
      <c r="L40" s="13"/>
      <c r="M40" s="15"/>
      <c r="N40" s="13"/>
      <c r="O40" s="53"/>
    </row>
    <row r="41" spans="1:130" x14ac:dyDescent="0.25">
      <c r="A41" s="15"/>
      <c r="B41" s="29"/>
      <c r="C41" s="13"/>
      <c r="D41" s="15"/>
      <c r="E41" s="13"/>
      <c r="F41" s="14"/>
      <c r="G41" s="14"/>
      <c r="H41" s="16"/>
      <c r="I41" s="13"/>
      <c r="J41" s="15"/>
      <c r="K41" s="39"/>
      <c r="L41" s="13"/>
      <c r="M41" s="15"/>
      <c r="N41" s="13"/>
      <c r="O41" s="53"/>
    </row>
    <row r="42" spans="1:130" ht="14.5" x14ac:dyDescent="0.25">
      <c r="A42" s="15"/>
      <c r="B42" s="29"/>
      <c r="C42" s="92"/>
      <c r="D42" s="26"/>
      <c r="E42" s="13"/>
      <c r="F42" s="14"/>
      <c r="G42" s="14"/>
      <c r="H42" s="14"/>
      <c r="I42" s="16"/>
      <c r="J42" s="15"/>
      <c r="K42" s="39"/>
      <c r="L42" s="23"/>
      <c r="M42" s="23"/>
      <c r="N42" s="23"/>
      <c r="O42" s="40"/>
    </row>
    <row r="43" spans="1:130" ht="14.5" x14ac:dyDescent="0.25">
      <c r="A43" s="15"/>
      <c r="B43" s="29"/>
      <c r="C43" s="92"/>
      <c r="D43" s="26"/>
      <c r="E43" s="13"/>
      <c r="F43" s="18"/>
      <c r="G43" s="19"/>
      <c r="H43" s="13"/>
      <c r="I43" s="13"/>
      <c r="J43" s="23" t="s">
        <v>25</v>
      </c>
      <c r="K43" s="40"/>
      <c r="L43" s="22"/>
      <c r="M43" s="22"/>
      <c r="N43" s="22"/>
      <c r="O43" s="41"/>
    </row>
    <row r="44" spans="1:130" x14ac:dyDescent="0.25">
      <c r="A44" s="15"/>
      <c r="B44" s="29"/>
      <c r="C44" s="92"/>
      <c r="D44" s="26"/>
      <c r="E44" s="13"/>
      <c r="F44" s="13"/>
      <c r="G44" s="13"/>
      <c r="H44" s="13"/>
      <c r="I44" s="13"/>
      <c r="J44" s="22" t="s">
        <v>26</v>
      </c>
      <c r="K44" s="41"/>
      <c r="L44" s="22"/>
      <c r="M44" s="22"/>
      <c r="N44" s="22"/>
      <c r="O44" s="41"/>
    </row>
    <row r="45" spans="1:130" x14ac:dyDescent="0.25">
      <c r="A45" s="15"/>
      <c r="B45" s="29"/>
      <c r="C45" s="92"/>
      <c r="D45" s="26"/>
      <c r="E45" s="13"/>
      <c r="F45" s="13"/>
      <c r="G45" s="13"/>
      <c r="H45" s="13"/>
      <c r="I45" s="13"/>
      <c r="J45" s="22" t="s">
        <v>27</v>
      </c>
      <c r="K45" s="41"/>
    </row>
    <row r="46" spans="1:130" x14ac:dyDescent="0.25">
      <c r="C46" s="93"/>
      <c r="D46" s="31"/>
    </row>
    <row r="47" spans="1:130" x14ac:dyDescent="0.25">
      <c r="C47" s="93"/>
      <c r="D47" s="31"/>
    </row>
    <row r="48" spans="1:130" x14ac:dyDescent="0.25">
      <c r="C48" s="93"/>
      <c r="D48" s="31"/>
      <c r="E48" s="31"/>
    </row>
    <row r="49" spans="4:6" x14ac:dyDescent="0.25">
      <c r="D49" s="31"/>
    </row>
    <row r="50" spans="4:6" x14ac:dyDescent="0.25">
      <c r="D50" s="31"/>
    </row>
    <row r="51" spans="4:6" x14ac:dyDescent="0.25">
      <c r="D51" s="31"/>
    </row>
    <row r="52" spans="4:6" x14ac:dyDescent="0.25">
      <c r="D52" s="31"/>
      <c r="F52" s="55"/>
    </row>
    <row r="53" spans="4:6" x14ac:dyDescent="0.25">
      <c r="D53" s="31"/>
    </row>
  </sheetData>
  <mergeCells count="59">
    <mergeCell ref="O26:O27"/>
    <mergeCell ref="A9:A10"/>
    <mergeCell ref="J9:J10"/>
    <mergeCell ref="K9:K10"/>
    <mergeCell ref="L9:L10"/>
    <mergeCell ref="M9:M10"/>
    <mergeCell ref="O9:O10"/>
    <mergeCell ref="J15:J16"/>
    <mergeCell ref="K15:K16"/>
    <mergeCell ref="L15:L16"/>
    <mergeCell ref="M15:M16"/>
    <mergeCell ref="N15:N16"/>
    <mergeCell ref="O15:O16"/>
    <mergeCell ref="M23:M24"/>
    <mergeCell ref="N23:N24"/>
    <mergeCell ref="O23:O24"/>
    <mergeCell ref="A31:A32"/>
    <mergeCell ref="J31:J32"/>
    <mergeCell ref="K31:K32"/>
    <mergeCell ref="L31:L32"/>
    <mergeCell ref="M31:M32"/>
    <mergeCell ref="N31:N32"/>
    <mergeCell ref="O31:O32"/>
    <mergeCell ref="A26:A27"/>
    <mergeCell ref="J26:J27"/>
    <mergeCell ref="K26:K27"/>
    <mergeCell ref="L26:L27"/>
    <mergeCell ref="M26:M27"/>
    <mergeCell ref="N26:N27"/>
    <mergeCell ref="M17:M19"/>
    <mergeCell ref="N17:N19"/>
    <mergeCell ref="O17:O19"/>
    <mergeCell ref="N9:N10"/>
    <mergeCell ref="B37:E37"/>
    <mergeCell ref="A35:H35"/>
    <mergeCell ref="A34:F34"/>
    <mergeCell ref="A15:A16"/>
    <mergeCell ref="A17:A19"/>
    <mergeCell ref="J17:J19"/>
    <mergeCell ref="K17:K19"/>
    <mergeCell ref="L17:L19"/>
    <mergeCell ref="A23:A24"/>
    <mergeCell ref="J23:J24"/>
    <mergeCell ref="K23:K24"/>
    <mergeCell ref="L23:L24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  <mergeCell ref="H5:I5"/>
  </mergeCells>
  <phoneticPr fontId="0" type="noConversion"/>
  <pageMargins left="0.55118110236220474" right="0.35433070866141736" top="0.39370078740157483" bottom="0.39370078740157483" header="0.51181102362204722" footer="0.51181102362204722"/>
  <pageSetup paperSize="9" scale="4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4197F1-44AC-4F35-9772-3DFE815F7A03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63ef4d09-7a27-477e-abfe-88d2d0877d32"/>
    <ds:schemaRef ds:uri="http://purl.org/dc/elements/1.1/"/>
    <ds:schemaRef ds:uri="http://schemas.openxmlformats.org/package/2006/metadata/core-properties"/>
    <ds:schemaRef ds:uri="b0e90202-8514-490b-aa47-458e66aada41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revision>1</cp:revision>
  <cp:lastPrinted>2019-12-05T06:42:21Z</cp:lastPrinted>
  <dcterms:created xsi:type="dcterms:W3CDTF">2019-08-01T11:10:14Z</dcterms:created>
  <dcterms:modified xsi:type="dcterms:W3CDTF">2022-04-22T18:19:25Z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