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96" documentId="8_{DD1D53FC-E90C-42C8-BF69-97D33B6E0C37}" xr6:coauthVersionLast="36" xr6:coauthVersionMax="47" xr10:uidLastSave="{85EBA8D7-CAB2-421B-A934-390492032940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12" i="19" l="1"/>
  <c r="F12" i="19"/>
  <c r="H11" i="19"/>
  <c r="F11" i="19"/>
  <c r="H10" i="19"/>
  <c r="F10" i="19"/>
  <c r="H9" i="19"/>
  <c r="F9" i="19"/>
  <c r="H8" i="19"/>
  <c r="F8" i="19"/>
  <c r="H7" i="19"/>
  <c r="F7" i="19"/>
  <c r="F6" i="19" l="1"/>
  <c r="H31" i="19" l="1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32" i="19" l="1"/>
  <c r="H16" i="19"/>
  <c r="G32" i="19" s="1"/>
  <c r="E13" i="19" l="1"/>
  <c r="F33" i="19" s="1"/>
  <c r="H6" i="19" l="1"/>
  <c r="G13" i="19" s="1"/>
  <c r="G34" i="19" s="1"/>
  <c r="H13" i="19" l="1"/>
</calcChain>
</file>

<file path=xl/sharedStrings.xml><?xml version="1.0" encoding="utf-8"?>
<sst xmlns="http://schemas.openxmlformats.org/spreadsheetml/2006/main" count="122" uniqueCount="66">
  <si>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</si>
  <si>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</si>
  <si>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</si>
  <si>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</si>
  <si>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</si>
  <si>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</si>
  <si>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</si>
  <si>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</si>
  <si>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</si>
  <si>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</si>
  <si>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</si>
  <si>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</si>
  <si>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</si>
  <si>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</si>
  <si>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</si>
  <si>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</si>
  <si>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</si>
  <si>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</si>
  <si>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</si>
  <si>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</si>
  <si>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</si>
  <si>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</si>
  <si>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</si>
  <si>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</si>
  <si>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</si>
  <si>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</si>
  <si>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</si>
  <si>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</si>
  <si>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</si>
  <si>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</si>
  <si>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</si>
  <si>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11.</t>
  </si>
  <si>
    <t>12.</t>
  </si>
  <si>
    <t>13.</t>
  </si>
  <si>
    <t>14.</t>
  </si>
  <si>
    <t>15.</t>
  </si>
  <si>
    <t>16.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</si>
  <si>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</si>
  <si>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</si>
  <si>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</si>
  <si>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Dodávka zámečnického materiálu 5/2022</t>
  </si>
  <si>
    <t>Šroubovák NAREX TORX TX20</t>
  </si>
  <si>
    <t>Šroubovák NAREX TORX TX25</t>
  </si>
  <si>
    <t>m</t>
  </si>
  <si>
    <t>Tlaková kadice PVC typ: 1123-12,7/17mm- 1/2 / 3,6MpA</t>
  </si>
  <si>
    <t>Montážní cement CERESIT CX5  rychletuhnoucí do 5min. ( bal 5kg )</t>
  </si>
  <si>
    <t>Brusný kotouč TYROLIT 150x20x20mm,98A100K9V40 417211</t>
  </si>
  <si>
    <t>Podložka pérová 10,2mm</t>
  </si>
  <si>
    <t>Zámek rozvorový typ: 701</t>
  </si>
  <si>
    <t>KS</t>
  </si>
  <si>
    <t>Vratový šroub M8 x 100 mm pozinkovaný částečný závit bal/50ks</t>
  </si>
  <si>
    <t>CQ zakrývací fólie s UV PVC samolepicí páskou - 2100 mm x 20 m</t>
  </si>
  <si>
    <t>Dveřní kování vložka 804  90 rozteč klika klika</t>
  </si>
  <si>
    <t>Zámek fab 80/90 L-P 24026</t>
  </si>
  <si>
    <t>Metr svinovací Festa 5/19 velká čísla</t>
  </si>
  <si>
    <t>Nůž univerzální odlamovací 18mm CarbonMax  3382036 R</t>
  </si>
  <si>
    <t>Vysavač Bosch GAS35L AFC</t>
  </si>
  <si>
    <t>Sponky -Stanley ModelTR45 bal/1000ks</t>
  </si>
  <si>
    <t>SUREFIX řídké vteřinové lepidlo 20g</t>
  </si>
  <si>
    <t>Baterie alkalická GP Super LR6 (AA)</t>
  </si>
  <si>
    <t>Baterie alkalická GP Super LR03 (AAA)</t>
  </si>
  <si>
    <t>Vrták válcový do kovu 3,0 HSS- R DIN 338</t>
  </si>
  <si>
    <t>Vrták válcový do kovu 3,5 HSS- R DIN 338</t>
  </si>
  <si>
    <t>Vrták válcový do kovu 1,5 HSS- R DIN 338</t>
  </si>
  <si>
    <t>Vrták válcový do kovu 4,5 HSS- R DIN 338</t>
  </si>
  <si>
    <t>Vrták válcový do kovu 10 HSS- R DIN 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</si>
</sst>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15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8" xfId="0" applyFont="1" applyBorder="1" applyAlignment="1">
      <alignment horizontal="center" vertical="center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6" fillId="0" borderId="1" xfId="0" applyFont="1" applyBorder="1"/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4" borderId="1" xfId="0" applyFont="1" applyFill="1" applyBorder="1" applyAlignment="1">
      <alignment wrapText="1"/>
    </xf>
    <xf numFmtId="164" fontId="25" fillId="0" borderId="10" xfId="0" applyNumberFormat="1" applyFont="1" applyBorder="1"/>
    <xf numFmtId="164" fontId="1" fillId="0" borderId="1" xfId="0" applyNumberFormat="1" applyFont="1" applyBorder="1"/>
    <xf numFmtId="164" fontId="25" fillId="0" borderId="1" xfId="0" applyNumberFormat="1" applyFont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64" fontId="1" fillId="0" borderId="10" xfId="0" applyNumberFormat="1" applyFont="1" applyFill="1" applyBorder="1"/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0" fontId="25" fillId="0" borderId="25" xfId="0" applyFont="1" applyBorder="1" applyAlignment="1" applyProtection="1">
      <alignment horizontal="left" vertical="center" wrapText="1"/>
    </xf>
    <xf numFmtId="0" fontId="26" fillId="0" borderId="0" xfId="0" applyFont="1"/>
    <xf numFmtId="0" fontId="26" fillId="0" borderId="26" xfId="0" applyFont="1" applyBorder="1"/>
    <xf numFmtId="164" fontId="25" fillId="0" borderId="10" xfId="0" applyNumberFormat="1" applyFont="1" applyBorder="1" applyAlignment="1" applyProtection="1">
      <alignment horizontal="right" vertical="center"/>
      <protection locked="0"/>
    </xf>
    <xf numFmtId="164" fontId="25" fillId="0" borderId="10" xfId="0" applyNumberFormat="1" applyFont="1" applyBorder="1" applyAlignment="1">
      <alignment horizontal="right" vertical="center"/>
    </xf>
    <xf numFmtId="164" fontId="25" fillId="0" borderId="1" xfId="0" applyNumberFormat="1" applyFont="1" applyBorder="1" applyAlignment="1" applyProtection="1">
      <alignment horizontal="right" vertical="center"/>
      <protection locked="0"/>
    </xf>
    <xf numFmtId="164" fontId="25" fillId="0" borderId="1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5"/>
  <sheetViews>
    <sheetView tabSelected="1" zoomScale="80" zoomScaleNormal="80" workbookViewId="0">
      <selection activeCell="G34" sqref="G34:H34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81640625" style="1" customWidth="1"/>
    <col min="5" max="5" width="12.1796875" style="9" hidden="1" customWidth="1"/>
    <col min="6" max="6" width="0.36328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9" ht="16" customHeight="1" x14ac:dyDescent="0.35">
      <c r="A2" s="97" t="s">
        <v>17</v>
      </c>
      <c r="B2" s="97"/>
      <c r="C2" s="97"/>
      <c r="D2" s="97"/>
      <c r="E2" s="97"/>
      <c r="F2" s="97"/>
      <c r="G2" s="97"/>
      <c r="H2" s="97"/>
    </row>
    <row r="3" spans="1:9" s="3" customFormat="1" ht="16" customHeight="1" x14ac:dyDescent="0.35">
      <c r="A3" s="100" t="s">
        <v>40</v>
      </c>
      <c r="B3" s="101"/>
      <c r="C3" s="101"/>
      <c r="D3" s="101"/>
      <c r="E3" s="101"/>
      <c r="F3" s="101"/>
      <c r="G3" s="101"/>
      <c r="H3" s="101"/>
    </row>
    <row r="4" spans="1:9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9" s="3" customFormat="1" ht="47.15" customHeight="1" thickBot="1" x14ac:dyDescent="0.4">
      <c r="A5" s="39" t="s">
        <v>15</v>
      </c>
      <c r="B5" s="49" t="s">
        <v>9</v>
      </c>
      <c r="C5" s="40" t="s">
        <v>0</v>
      </c>
      <c r="D5" s="44" t="s">
        <v>26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9" ht="15" customHeight="1" x14ac:dyDescent="0.35">
      <c r="A6" s="65" t="s">
        <v>1</v>
      </c>
      <c r="B6" s="93">
        <v>2</v>
      </c>
      <c r="C6" s="84" t="s">
        <v>28</v>
      </c>
      <c r="D6" s="94" t="s">
        <v>41</v>
      </c>
      <c r="E6" s="95">
        <v>70</v>
      </c>
      <c r="F6" s="90">
        <f>SUM(E6*B6)</f>
        <v>140</v>
      </c>
      <c r="G6" s="66" t="s">
        <v>19</v>
      </c>
      <c r="H6" s="63" t="e">
        <f t="shared" ref="H6" si="0">B6*G6</f>
        <v>#VALUE!</v>
      </c>
    </row>
    <row r="7" spans="1:9" x14ac:dyDescent="0.35">
      <c r="A7" s="57" t="s">
        <v>2</v>
      </c>
      <c r="B7" s="86">
        <v>2</v>
      </c>
      <c r="C7" s="75" t="s">
        <v>28</v>
      </c>
      <c r="D7" s="87" t="s">
        <v>42</v>
      </c>
      <c r="E7" s="91">
        <v>70</v>
      </c>
      <c r="F7" s="92">
        <f t="shared" ref="F7:F12" si="1">SUM(E7*B7)</f>
        <v>140</v>
      </c>
      <c r="G7" s="23" t="s">
        <v>19</v>
      </c>
      <c r="H7" s="61" t="e">
        <f t="shared" ref="H7:H12" si="2">B7*G7</f>
        <v>#VALUE!</v>
      </c>
    </row>
    <row r="8" spans="1:9" x14ac:dyDescent="0.35">
      <c r="A8" s="57" t="s">
        <v>3</v>
      </c>
      <c r="B8" s="85">
        <v>50</v>
      </c>
      <c r="C8" s="75" t="s">
        <v>43</v>
      </c>
      <c r="D8" s="83" t="s">
        <v>44</v>
      </c>
      <c r="E8" s="92">
        <v>12.45</v>
      </c>
      <c r="F8" s="92">
        <f t="shared" si="1"/>
        <v>622.5</v>
      </c>
      <c r="G8" s="23" t="s">
        <v>19</v>
      </c>
      <c r="H8" s="61" t="e">
        <f t="shared" si="2"/>
        <v>#VALUE!</v>
      </c>
    </row>
    <row r="9" spans="1:9" x14ac:dyDescent="0.35">
      <c r="A9" s="57" t="s">
        <v>4</v>
      </c>
      <c r="B9" s="79">
        <v>3</v>
      </c>
      <c r="C9" s="75" t="s">
        <v>28</v>
      </c>
      <c r="D9" s="88" t="s">
        <v>45</v>
      </c>
      <c r="E9" s="92">
        <v>218</v>
      </c>
      <c r="F9" s="92">
        <f t="shared" si="1"/>
        <v>654</v>
      </c>
      <c r="G9" s="23" t="s">
        <v>19</v>
      </c>
      <c r="H9" s="61" t="e">
        <f t="shared" si="2"/>
        <v>#VALUE!</v>
      </c>
    </row>
    <row r="10" spans="1:9" x14ac:dyDescent="0.35">
      <c r="A10" s="57" t="s">
        <v>5</v>
      </c>
      <c r="B10" s="85">
        <v>1</v>
      </c>
      <c r="C10" s="75" t="s">
        <v>28</v>
      </c>
      <c r="D10" s="83" t="s">
        <v>46</v>
      </c>
      <c r="E10" s="92">
        <v>310</v>
      </c>
      <c r="F10" s="92">
        <f t="shared" si="1"/>
        <v>310</v>
      </c>
      <c r="G10" s="23" t="s">
        <v>19</v>
      </c>
      <c r="H10" s="61" t="e">
        <f t="shared" si="2"/>
        <v>#VALUE!</v>
      </c>
    </row>
    <row r="11" spans="1:9" x14ac:dyDescent="0.35">
      <c r="A11" s="57" t="s">
        <v>6</v>
      </c>
      <c r="B11" s="79">
        <v>50</v>
      </c>
      <c r="C11" s="75" t="s">
        <v>28</v>
      </c>
      <c r="D11" s="83" t="s">
        <v>47</v>
      </c>
      <c r="E11" s="92">
        <v>0.26</v>
      </c>
      <c r="F11" s="92">
        <f t="shared" si="1"/>
        <v>13</v>
      </c>
      <c r="G11" s="23" t="s">
        <v>19</v>
      </c>
      <c r="H11" s="61" t="e">
        <f t="shared" si="2"/>
        <v>#VALUE!</v>
      </c>
    </row>
    <row r="12" spans="1:9" x14ac:dyDescent="0.35">
      <c r="A12" s="57" t="s">
        <v>7</v>
      </c>
      <c r="B12" s="79">
        <v>20</v>
      </c>
      <c r="C12" s="80" t="s">
        <v>28</v>
      </c>
      <c r="D12" s="89" t="s">
        <v>48</v>
      </c>
      <c r="E12" s="91">
        <v>45</v>
      </c>
      <c r="F12" s="92">
        <f t="shared" si="1"/>
        <v>900</v>
      </c>
      <c r="G12" s="23" t="s">
        <v>19</v>
      </c>
      <c r="H12" s="61" t="e">
        <f t="shared" si="2"/>
        <v>#VALUE!</v>
      </c>
    </row>
    <row r="13" spans="1:9" s="3" customFormat="1" ht="15" customHeight="1" thickBot="1" x14ac:dyDescent="0.4">
      <c r="A13" s="58"/>
      <c r="B13" s="59"/>
      <c r="C13" s="60"/>
      <c r="D13" s="45" t="s">
        <v>27</v>
      </c>
      <c r="E13" s="106">
        <f>SUM(F6:F12)</f>
        <v>2779.5</v>
      </c>
      <c r="F13" s="107"/>
      <c r="G13" s="104" t="e">
        <f>SUM(H6:H12)</f>
        <v>#VALUE!</v>
      </c>
      <c r="H13" s="105" t="e">
        <f>SUM(H5:H12)</f>
        <v>#VALUE!</v>
      </c>
    </row>
    <row r="14" spans="1:9" s="3" customFormat="1" ht="15" customHeight="1" thickBot="1" x14ac:dyDescent="0.4">
      <c r="A14" s="67"/>
      <c r="B14" s="68"/>
      <c r="C14" s="69"/>
      <c r="D14" s="70"/>
      <c r="E14" s="71"/>
      <c r="F14" s="72"/>
      <c r="G14" s="73"/>
      <c r="H14" s="74"/>
    </row>
    <row r="15" spans="1:9" s="3" customFormat="1" ht="60" customHeight="1" thickBot="1" x14ac:dyDescent="0.4">
      <c r="A15" s="39" t="s">
        <v>15</v>
      </c>
      <c r="B15" s="49" t="s">
        <v>9</v>
      </c>
      <c r="C15" s="40" t="s">
        <v>0</v>
      </c>
      <c r="D15" s="44" t="s">
        <v>37</v>
      </c>
      <c r="E15" s="41" t="s">
        <v>12</v>
      </c>
      <c r="F15" s="41" t="s">
        <v>13</v>
      </c>
      <c r="G15" s="42" t="s">
        <v>10</v>
      </c>
      <c r="H15" s="43" t="s">
        <v>11</v>
      </c>
      <c r="I15" s="24"/>
    </row>
    <row r="16" spans="1:9" x14ac:dyDescent="0.35">
      <c r="A16" s="76" t="s">
        <v>1</v>
      </c>
      <c r="B16" s="81">
        <v>1</v>
      </c>
      <c r="C16" s="81" t="s">
        <v>49</v>
      </c>
      <c r="D16" s="108" t="s">
        <v>50</v>
      </c>
      <c r="E16" s="111"/>
      <c r="F16" s="112"/>
      <c r="G16" s="62" t="s">
        <v>19</v>
      </c>
      <c r="H16" s="63" t="e">
        <f t="shared" ref="H16:H19" si="3">B16*G16</f>
        <v>#VALUE!</v>
      </c>
    </row>
    <row r="17" spans="1:8" x14ac:dyDescent="0.35">
      <c r="A17" s="77" t="s">
        <v>2</v>
      </c>
      <c r="B17" s="82">
        <v>1</v>
      </c>
      <c r="C17" s="82" t="s">
        <v>28</v>
      </c>
      <c r="D17" s="78" t="s">
        <v>51</v>
      </c>
      <c r="E17" s="113"/>
      <c r="F17" s="114"/>
      <c r="G17" s="64" t="s">
        <v>19</v>
      </c>
      <c r="H17" s="61" t="e">
        <f t="shared" si="3"/>
        <v>#VALUE!</v>
      </c>
    </row>
    <row r="18" spans="1:8" x14ac:dyDescent="0.35">
      <c r="A18" s="77" t="s">
        <v>3</v>
      </c>
      <c r="B18" s="82">
        <v>6</v>
      </c>
      <c r="C18" s="82" t="s">
        <v>28</v>
      </c>
      <c r="D18" s="109" t="s">
        <v>52</v>
      </c>
      <c r="E18" s="113"/>
      <c r="F18" s="114"/>
      <c r="G18" s="64" t="s">
        <v>19</v>
      </c>
      <c r="H18" s="61" t="e">
        <f t="shared" si="3"/>
        <v>#VALUE!</v>
      </c>
    </row>
    <row r="19" spans="1:8" x14ac:dyDescent="0.35">
      <c r="A19" s="77" t="s">
        <v>4</v>
      </c>
      <c r="B19" s="82">
        <v>10</v>
      </c>
      <c r="C19" s="82" t="s">
        <v>28</v>
      </c>
      <c r="D19" s="78" t="s">
        <v>53</v>
      </c>
      <c r="E19" s="113"/>
      <c r="F19" s="114"/>
      <c r="G19" s="64" t="s">
        <v>19</v>
      </c>
      <c r="H19" s="61" t="e">
        <f t="shared" si="3"/>
        <v>#VALUE!</v>
      </c>
    </row>
    <row r="20" spans="1:8" x14ac:dyDescent="0.35">
      <c r="A20" s="77" t="s">
        <v>5</v>
      </c>
      <c r="B20" s="82">
        <v>5</v>
      </c>
      <c r="C20" s="82" t="s">
        <v>28</v>
      </c>
      <c r="D20" s="110" t="s">
        <v>54</v>
      </c>
      <c r="E20" s="113"/>
      <c r="F20" s="114"/>
      <c r="G20" s="64" t="s">
        <v>19</v>
      </c>
      <c r="H20" s="61" t="e">
        <f t="shared" ref="H20:H31" si="4">B20*G20</f>
        <v>#VALUE!</v>
      </c>
    </row>
    <row r="21" spans="1:8" x14ac:dyDescent="0.35">
      <c r="A21" s="77" t="s">
        <v>6</v>
      </c>
      <c r="B21" s="82">
        <v>1</v>
      </c>
      <c r="C21" s="82" t="s">
        <v>49</v>
      </c>
      <c r="D21" s="78" t="s">
        <v>55</v>
      </c>
      <c r="E21" s="113"/>
      <c r="F21" s="114"/>
      <c r="G21" s="64" t="s">
        <v>19</v>
      </c>
      <c r="H21" s="61" t="e">
        <f t="shared" si="4"/>
        <v>#VALUE!</v>
      </c>
    </row>
    <row r="22" spans="1:8" ht="15" customHeight="1" x14ac:dyDescent="0.35">
      <c r="A22" s="77" t="s">
        <v>7</v>
      </c>
      <c r="B22" s="82">
        <v>1</v>
      </c>
      <c r="C22" s="82" t="s">
        <v>28</v>
      </c>
      <c r="D22" s="78" t="s">
        <v>56</v>
      </c>
      <c r="E22" s="113"/>
      <c r="F22" s="114"/>
      <c r="G22" s="64" t="s">
        <v>19</v>
      </c>
      <c r="H22" s="61" t="e">
        <f t="shared" si="4"/>
        <v>#VALUE!</v>
      </c>
    </row>
    <row r="23" spans="1:8" x14ac:dyDescent="0.35">
      <c r="A23" s="77" t="s">
        <v>8</v>
      </c>
      <c r="B23" s="82">
        <v>1</v>
      </c>
      <c r="C23" s="82" t="s">
        <v>28</v>
      </c>
      <c r="D23" s="78" t="s">
        <v>57</v>
      </c>
      <c r="E23" s="113"/>
      <c r="F23" s="114"/>
      <c r="G23" s="64" t="s">
        <v>19</v>
      </c>
      <c r="H23" s="61" t="e">
        <f t="shared" si="4"/>
        <v>#VALUE!</v>
      </c>
    </row>
    <row r="24" spans="1:8" x14ac:dyDescent="0.35">
      <c r="A24" s="77" t="s">
        <v>29</v>
      </c>
      <c r="B24" s="82">
        <v>2</v>
      </c>
      <c r="C24" s="82" t="s">
        <v>28</v>
      </c>
      <c r="D24" s="78" t="s">
        <v>58</v>
      </c>
      <c r="E24" s="113"/>
      <c r="F24" s="114"/>
      <c r="G24" s="64" t="s">
        <v>19</v>
      </c>
      <c r="H24" s="61" t="e">
        <f t="shared" si="4"/>
        <v>#VALUE!</v>
      </c>
    </row>
    <row r="25" spans="1:8" x14ac:dyDescent="0.35">
      <c r="A25" s="77" t="s">
        <v>30</v>
      </c>
      <c r="B25" s="82">
        <v>10</v>
      </c>
      <c r="C25" s="82" t="s">
        <v>28</v>
      </c>
      <c r="D25" s="78" t="s">
        <v>59</v>
      </c>
      <c r="E25" s="113"/>
      <c r="F25" s="114"/>
      <c r="G25" s="64" t="s">
        <v>19</v>
      </c>
      <c r="H25" s="61" t="e">
        <f t="shared" si="4"/>
        <v>#VALUE!</v>
      </c>
    </row>
    <row r="26" spans="1:8" x14ac:dyDescent="0.35">
      <c r="A26" s="77" t="s">
        <v>31</v>
      </c>
      <c r="B26" s="82">
        <v>10</v>
      </c>
      <c r="C26" s="82" t="s">
        <v>28</v>
      </c>
      <c r="D26" s="78" t="s">
        <v>60</v>
      </c>
      <c r="E26" s="113"/>
      <c r="F26" s="114"/>
      <c r="G26" s="64" t="s">
        <v>19</v>
      </c>
      <c r="H26" s="61" t="e">
        <f t="shared" si="4"/>
        <v>#VALUE!</v>
      </c>
    </row>
    <row r="27" spans="1:8" x14ac:dyDescent="0.35">
      <c r="A27" s="77" t="s">
        <v>32</v>
      </c>
      <c r="B27" s="82">
        <v>10</v>
      </c>
      <c r="C27" s="82" t="s">
        <v>28</v>
      </c>
      <c r="D27" s="78" t="s">
        <v>61</v>
      </c>
      <c r="E27" s="113"/>
      <c r="F27" s="114"/>
      <c r="G27" s="64" t="s">
        <v>19</v>
      </c>
      <c r="H27" s="61" t="e">
        <f t="shared" si="4"/>
        <v>#VALUE!</v>
      </c>
    </row>
    <row r="28" spans="1:8" ht="15" customHeight="1" x14ac:dyDescent="0.35">
      <c r="A28" s="77" t="s">
        <v>33</v>
      </c>
      <c r="B28" s="82">
        <v>10</v>
      </c>
      <c r="C28" s="82" t="s">
        <v>28</v>
      </c>
      <c r="D28" s="78" t="s">
        <v>62</v>
      </c>
      <c r="E28" s="113"/>
      <c r="F28" s="114"/>
      <c r="G28" s="64" t="s">
        <v>19</v>
      </c>
      <c r="H28" s="61" t="e">
        <f t="shared" si="4"/>
        <v>#VALUE!</v>
      </c>
    </row>
    <row r="29" spans="1:8" x14ac:dyDescent="0.35">
      <c r="A29" s="77" t="s">
        <v>34</v>
      </c>
      <c r="B29" s="82">
        <v>10</v>
      </c>
      <c r="C29" s="82" t="s">
        <v>28</v>
      </c>
      <c r="D29" s="78" t="s">
        <v>63</v>
      </c>
      <c r="E29" s="113"/>
      <c r="F29" s="114"/>
      <c r="G29" s="64" t="s">
        <v>19</v>
      </c>
      <c r="H29" s="61" t="e">
        <f t="shared" si="4"/>
        <v>#VALUE!</v>
      </c>
    </row>
    <row r="30" spans="1:8" x14ac:dyDescent="0.35">
      <c r="A30" s="77" t="s">
        <v>35</v>
      </c>
      <c r="B30" s="82">
        <v>10</v>
      </c>
      <c r="C30" s="82" t="s">
        <v>28</v>
      </c>
      <c r="D30" s="109" t="s">
        <v>64</v>
      </c>
      <c r="E30" s="113"/>
      <c r="F30" s="114"/>
      <c r="G30" s="64" t="s">
        <v>19</v>
      </c>
      <c r="H30" s="61" t="e">
        <f t="shared" si="4"/>
        <v>#VALUE!</v>
      </c>
    </row>
    <row r="31" spans="1:8" x14ac:dyDescent="0.35">
      <c r="A31" s="77" t="s">
        <v>36</v>
      </c>
      <c r="B31" s="82">
        <v>5</v>
      </c>
      <c r="C31" s="82" t="s">
        <v>28</v>
      </c>
      <c r="D31" s="78" t="s">
        <v>65</v>
      </c>
      <c r="E31" s="113"/>
      <c r="F31" s="114"/>
      <c r="G31" s="64" t="s">
        <v>19</v>
      </c>
      <c r="H31" s="61" t="e">
        <f t="shared" si="4"/>
        <v>#VALUE!</v>
      </c>
    </row>
    <row r="32" spans="1:8" s="3" customFormat="1" ht="15" customHeight="1" thickBot="1" x14ac:dyDescent="0.4">
      <c r="A32" s="46"/>
      <c r="B32" s="51"/>
      <c r="C32" s="47"/>
      <c r="D32" s="45" t="s">
        <v>39</v>
      </c>
      <c r="E32" s="106"/>
      <c r="F32" s="107"/>
      <c r="G32" s="104" t="e">
        <f>SUM(H16:H31)</f>
        <v>#VALUE!</v>
      </c>
      <c r="H32" s="105" t="e">
        <f>SUM(#REF!)</f>
        <v>#REF!</v>
      </c>
    </row>
    <row r="33" spans="1:8" s="3" customFormat="1" ht="15" customHeight="1" thickBot="1" x14ac:dyDescent="0.4">
      <c r="A33" s="34"/>
      <c r="B33" s="50"/>
      <c r="C33" s="35"/>
      <c r="D33" s="36" t="s">
        <v>38</v>
      </c>
      <c r="E33" s="37"/>
      <c r="F33" s="37">
        <f>E13+E32</f>
        <v>2779.5</v>
      </c>
      <c r="G33" s="38"/>
      <c r="H33" s="38"/>
    </row>
    <row r="34" spans="1:8" ht="15" customHeight="1" thickBot="1" x14ac:dyDescent="0.4">
      <c r="A34" s="25"/>
      <c r="B34" s="52"/>
      <c r="C34" s="26"/>
      <c r="D34" s="27" t="s">
        <v>14</v>
      </c>
      <c r="E34" s="98"/>
      <c r="F34" s="99"/>
      <c r="G34" s="98" t="e">
        <f>SUM(G13+G32)</f>
        <v>#VALUE!</v>
      </c>
      <c r="H34" s="99"/>
    </row>
    <row r="35" spans="1:8" ht="15" customHeight="1" x14ac:dyDescent="0.35">
      <c r="A35" s="4"/>
      <c r="B35" s="53"/>
      <c r="C35" s="4"/>
      <c r="D35" s="30"/>
      <c r="E35" s="31"/>
      <c r="F35" s="31"/>
      <c r="G35" s="31"/>
      <c r="H35" s="31"/>
    </row>
    <row r="36" spans="1:8" ht="15" customHeight="1" x14ac:dyDescent="0.35">
      <c r="A36" s="13" t="s">
        <v>23</v>
      </c>
      <c r="B36" s="14"/>
      <c r="C36" s="13"/>
      <c r="D36" s="15"/>
      <c r="E36" s="15"/>
      <c r="F36" s="10"/>
    </row>
    <row r="37" spans="1:8" ht="15" customHeight="1" x14ac:dyDescent="0.35">
      <c r="A37" s="13" t="s">
        <v>24</v>
      </c>
      <c r="B37" s="14"/>
      <c r="C37" s="13"/>
      <c r="D37" s="15"/>
      <c r="E37" s="15"/>
      <c r="F37" s="10"/>
    </row>
    <row r="38" spans="1:8" ht="15" customHeight="1" x14ac:dyDescent="0.35">
      <c r="A38" s="16" t="s">
        <v>16</v>
      </c>
      <c r="B38" s="102" t="s">
        <v>22</v>
      </c>
      <c r="C38" s="102"/>
      <c r="D38" s="102"/>
      <c r="F38" s="10"/>
      <c r="G38" s="29" t="s">
        <v>18</v>
      </c>
      <c r="H38" s="18"/>
    </row>
    <row r="39" spans="1:8" ht="15" customHeight="1" x14ac:dyDescent="0.35">
      <c r="A39" s="17"/>
      <c r="B39" s="20"/>
      <c r="C39" s="18"/>
      <c r="D39" s="19"/>
      <c r="E39" s="18"/>
      <c r="F39" s="10"/>
    </row>
    <row r="40" spans="1:8" ht="15" customHeight="1" x14ac:dyDescent="0.35">
      <c r="A40" s="17"/>
      <c r="B40" s="20"/>
      <c r="C40" s="18"/>
      <c r="D40" s="19"/>
      <c r="E40" s="18"/>
      <c r="F40" s="10"/>
    </row>
    <row r="41" spans="1:8" x14ac:dyDescent="0.35">
      <c r="A41" s="17"/>
      <c r="B41" s="20"/>
      <c r="C41" s="18"/>
      <c r="D41" s="19"/>
      <c r="E41" s="18"/>
      <c r="F41" s="10"/>
    </row>
    <row r="42" spans="1:8" x14ac:dyDescent="0.35">
      <c r="A42" s="20"/>
      <c r="B42" s="20"/>
      <c r="C42" s="21"/>
      <c r="D42" s="22"/>
      <c r="E42" s="22"/>
      <c r="F42" s="10"/>
    </row>
    <row r="43" spans="1:8" x14ac:dyDescent="0.35">
      <c r="A43" s="15"/>
      <c r="B43" s="54"/>
      <c r="C43" s="15"/>
      <c r="D43" s="103" t="s">
        <v>25</v>
      </c>
      <c r="E43" s="103"/>
      <c r="F43" s="103"/>
      <c r="G43" s="103"/>
      <c r="H43" s="28"/>
    </row>
    <row r="44" spans="1:8" x14ac:dyDescent="0.35">
      <c r="A44" s="15"/>
      <c r="B44" s="20"/>
      <c r="C44" s="21"/>
      <c r="D44" s="96" t="s">
        <v>21</v>
      </c>
      <c r="E44" s="96"/>
      <c r="F44" s="96"/>
      <c r="G44" s="96"/>
      <c r="H44" s="21"/>
    </row>
    <row r="45" spans="1:8" x14ac:dyDescent="0.35">
      <c r="A45" s="4"/>
      <c r="B45" s="53"/>
      <c r="C45" s="4"/>
      <c r="D45" s="96" t="s">
        <v>20</v>
      </c>
      <c r="E45" s="96"/>
      <c r="F45" s="96"/>
      <c r="G45" s="96"/>
      <c r="H45" s="21"/>
    </row>
    <row r="46" spans="1:8" x14ac:dyDescent="0.35">
      <c r="A46" s="4"/>
      <c r="B46" s="53"/>
      <c r="C46" s="4"/>
      <c r="D46" s="7"/>
      <c r="E46" s="10"/>
      <c r="F46" s="10"/>
    </row>
    <row r="47" spans="1:8" x14ac:dyDescent="0.35">
      <c r="A47" s="4"/>
      <c r="B47" s="53"/>
      <c r="C47" s="4"/>
      <c r="D47" s="7"/>
      <c r="E47" s="10"/>
      <c r="F47" s="10"/>
    </row>
    <row r="48" spans="1:8" x14ac:dyDescent="0.35">
      <c r="A48" s="4"/>
      <c r="B48" s="53"/>
      <c r="C48" s="4"/>
      <c r="D48" s="7"/>
      <c r="E48" s="10"/>
      <c r="F48" s="10"/>
    </row>
    <row r="49" spans="1:6" x14ac:dyDescent="0.35">
      <c r="A49" s="4"/>
      <c r="B49" s="53"/>
      <c r="C49" s="4"/>
      <c r="D49" s="7"/>
      <c r="E49" s="10"/>
      <c r="F49" s="10"/>
    </row>
    <row r="50" spans="1:6" x14ac:dyDescent="0.35">
      <c r="A50" s="4"/>
      <c r="B50" s="53"/>
      <c r="C50" s="4"/>
      <c r="D50" s="7"/>
      <c r="E50" s="10"/>
      <c r="F50" s="10"/>
    </row>
    <row r="51" spans="1:6" x14ac:dyDescent="0.35">
      <c r="A51" s="4"/>
      <c r="B51" s="53"/>
      <c r="C51" s="4"/>
      <c r="D51" s="7"/>
      <c r="E51" s="10"/>
      <c r="F51" s="10"/>
    </row>
    <row r="52" spans="1:6" x14ac:dyDescent="0.35">
      <c r="A52" s="4"/>
      <c r="B52" s="53"/>
      <c r="C52" s="4"/>
      <c r="D52" s="7"/>
      <c r="E52" s="10"/>
      <c r="F52" s="10"/>
    </row>
    <row r="53" spans="1:6" x14ac:dyDescent="0.35">
      <c r="A53" s="4"/>
      <c r="B53" s="55"/>
      <c r="C53" s="6"/>
      <c r="D53" s="8"/>
      <c r="E53" s="12"/>
      <c r="F53" s="10"/>
    </row>
    <row r="54" spans="1:6" x14ac:dyDescent="0.35">
      <c r="A54" s="4"/>
      <c r="B54" s="55"/>
      <c r="C54" s="6"/>
      <c r="D54" s="8"/>
      <c r="E54" s="12"/>
      <c r="F54" s="10"/>
    </row>
    <row r="55" spans="1:6" x14ac:dyDescent="0.35">
      <c r="A55" s="4"/>
      <c r="B55" s="53"/>
      <c r="C55" s="5"/>
      <c r="D55" s="7"/>
      <c r="E55" s="10"/>
      <c r="F55" s="11"/>
    </row>
  </sheetData>
  <mergeCells count="12">
    <mergeCell ref="D45:G45"/>
    <mergeCell ref="A2:H2"/>
    <mergeCell ref="D44:G44"/>
    <mergeCell ref="E34:F34"/>
    <mergeCell ref="G34:H34"/>
    <mergeCell ref="A3:H3"/>
    <mergeCell ref="B38:D38"/>
    <mergeCell ref="D43:G43"/>
    <mergeCell ref="G13:H13"/>
    <mergeCell ref="E13:F13"/>
    <mergeCell ref="E32:F32"/>
    <mergeCell ref="G32:H32"/>
  </mergeCells>
  <phoneticPr fontId="24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2022-03-02T11:57:55Z</dcterms:modified>
</cp:coreProperties>
</file>