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5_2022_SAP_Unor_2\"/>
    </mc:Choice>
  </mc:AlternateContent>
  <xr:revisionPtr revIDLastSave="75" documentId="8_{E1A5404B-F423-4548-8142-92C9B58BDAE4}" xr6:coauthVersionLast="36" xr6:coauthVersionMax="36" xr10:uidLastSave="{F3B02F6F-58CB-4F33-8CC5-3AF32BCA40EC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I20" i="1"/>
  <c r="I9" i="1" l="1"/>
  <c r="G9" i="1"/>
  <c r="I10" i="1"/>
  <c r="G10" i="1"/>
  <c r="I11" i="1"/>
  <c r="G11" i="1"/>
  <c r="I12" i="1"/>
  <c r="G12" i="1"/>
  <c r="I13" i="1"/>
  <c r="G13" i="1"/>
  <c r="I14" i="1"/>
  <c r="G14" i="1"/>
  <c r="I16" i="1"/>
  <c r="G16" i="1"/>
  <c r="I17" i="1"/>
  <c r="G17" i="1"/>
  <c r="I18" i="1"/>
  <c r="G18" i="1"/>
  <c r="G7" i="1"/>
  <c r="G8" i="1"/>
  <c r="G15" i="1"/>
  <c r="G19" i="1"/>
  <c r="I7" i="1" l="1"/>
  <c r="I19" i="1" l="1"/>
  <c r="I15" i="1"/>
  <c r="I8" i="1"/>
  <c r="I22" i="1" l="1"/>
  <c r="G21" i="1" l="1"/>
</calcChain>
</file>

<file path=xl/sharedStrings.xml><?xml version="1.0" encoding="utf-8"?>
<sst xmlns="http://schemas.openxmlformats.org/spreadsheetml/2006/main" count="114" uniqueCount="67">
  <si>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</si>
  <si>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</si>
  <si>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</si>
  <si>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</si>
  <si>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</si>
  <si>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</si>
  <si>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</si>
  <si>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</si>
  <si>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</si>
  <si>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</si>
  <si>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</si>
  <si>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</si>
  <si>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</si>
  <si>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</si>
  <si>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</si>
  <si>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</si>
  <si>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</si>
  <si>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</si>
  <si>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</si>
  <si>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</si>
  <si>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</si>
  <si>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</si>
  <si>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</si>
  <si>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</si>
  <si>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</si>
  <si>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</si>
  <si>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</si>
  <si>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</si>
  <si>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</si>
  <si>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</si>
  <si>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</si>
  <si>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</si>
  <si>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</si>
  <si>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DNS_PC_ATYP</t>
  </si>
  <si>
    <t>17. listopadu</t>
  </si>
  <si>
    <t>DNS_PC_ typ_B</t>
  </si>
  <si>
    <t>zadávané v dynamickém nákupním systému s názvem Dodávky IT + AV techniky 2022–2025 a evidenčním číslem ve Věstníku veřejných zakázek Z2021-041737</t>
  </si>
  <si>
    <t>Fakulta hornicko-geologická</t>
  </si>
  <si>
    <t>DNS_NB15"_typ_B</t>
  </si>
  <si>
    <t>DNS_TISK multi ČB</t>
  </si>
  <si>
    <t>DNS_NB_ATYP</t>
  </si>
  <si>
    <t>Karin Mikulová 
karin.mikulova@vsb.cz
420597321296</t>
  </si>
  <si>
    <t>Ing. Miroslav Novosad, Ph.D. 
miroslav.novosad@vsb.cz
420596995429</t>
  </si>
  <si>
    <t>Renata Hendrychová 
renata.hendrychova@vsb.cz
420597326111</t>
  </si>
  <si>
    <t>Hana Havlenová 
hana.havlenova@vsb.cz
420597322179</t>
  </si>
  <si>
    <t>Rektorát</t>
  </si>
  <si>
    <t>Ubytovací služby Stravovací služby</t>
  </si>
  <si>
    <t>Studentská</t>
  </si>
  <si>
    <t>Ekonomická fakulta</t>
  </si>
  <si>
    <t>Sokolská</t>
  </si>
  <si>
    <t>702 00</t>
  </si>
  <si>
    <t>Ostrava</t>
  </si>
  <si>
    <t>Hana Drmolová 
hana.drmolova@vsb.cz
420596991226</t>
  </si>
  <si>
    <t>DNS_PC_typ_A</t>
  </si>
  <si>
    <t>DNS_LCD27"</t>
  </si>
  <si>
    <t>DNS_NB15"_typ_A</t>
  </si>
  <si>
    <t>DNS_LCD27" Výškově stavitelný</t>
  </si>
  <si>
    <t>Gabriela Žilová
gabriela.zilova@vsb.cz
+420597322877</t>
  </si>
  <si>
    <t>Fakulta bezpečnostního  inženýrství</t>
  </si>
  <si>
    <t>Lumírova</t>
  </si>
  <si>
    <t>630/13</t>
  </si>
  <si>
    <t>700 30</t>
  </si>
  <si>
    <t>Ostrava-Výškovice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</si>
  <si>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5/2022</t>
    </r>
  </si>
  <si>
    <t>DNS_TISK multi_ATYP</t>
  </si>
  <si>
    <t xml:space="preserve">Ing. Tereza Fittlová
tereza.fittlova@vsb.cz 
+420 596 993 152 </t>
  </si>
  <si>
    <t>Fakulta strojní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</si>
</sst>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0" fillId="0" borderId="20" xfId="0" applyNumberFormat="1" applyBorder="1" applyAlignment="1">
      <alignment horizontal="right" vertical="center"/>
    </xf>
    <xf numFmtId="165" fontId="0" fillId="0" borderId="12" xfId="0" applyNumberForma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0"/>
  <sheetViews>
    <sheetView tabSelected="1" zoomScale="80" zoomScaleNormal="80" workbookViewId="0">
      <selection activeCell="I22" sqref="I22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83" t="s">
        <v>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30" ht="18.5" x14ac:dyDescent="0.25">
      <c r="A2" s="84" t="s">
        <v>63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30" ht="24" customHeight="1" x14ac:dyDescent="0.25">
      <c r="A3" s="85" t="s">
        <v>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86" t="s">
        <v>3</v>
      </c>
      <c r="B5" s="88" t="s">
        <v>4</v>
      </c>
      <c r="C5" s="90" t="s">
        <v>7</v>
      </c>
      <c r="D5" s="94" t="s">
        <v>5</v>
      </c>
      <c r="E5" s="94" t="s">
        <v>6</v>
      </c>
      <c r="F5" s="96" t="s">
        <v>19</v>
      </c>
      <c r="G5" s="97"/>
      <c r="H5" s="96" t="s">
        <v>17</v>
      </c>
      <c r="I5" s="97"/>
      <c r="J5" s="4" t="s">
        <v>10</v>
      </c>
      <c r="K5" s="94" t="s">
        <v>12</v>
      </c>
      <c r="L5" s="90" t="s">
        <v>0</v>
      </c>
      <c r="M5" s="4" t="s">
        <v>13</v>
      </c>
      <c r="N5" s="90" t="s">
        <v>1</v>
      </c>
      <c r="O5" s="92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87"/>
      <c r="B6" s="89"/>
      <c r="C6" s="91"/>
      <c r="D6" s="95"/>
      <c r="E6" s="95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95"/>
      <c r="L6" s="91"/>
      <c r="M6" s="45" t="s">
        <v>14</v>
      </c>
      <c r="N6" s="91"/>
      <c r="O6" s="9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1">
        <v>60005192</v>
      </c>
      <c r="B7" s="62">
        <v>10</v>
      </c>
      <c r="C7" s="63" t="s">
        <v>38</v>
      </c>
      <c r="D7" s="64">
        <v>2</v>
      </c>
      <c r="E7" s="63" t="s">
        <v>28</v>
      </c>
      <c r="F7" s="105">
        <v>27000</v>
      </c>
      <c r="G7" s="65">
        <f t="shared" ref="G7" si="0">D7*F7</f>
        <v>54000</v>
      </c>
      <c r="H7" s="66" t="s">
        <v>22</v>
      </c>
      <c r="I7" s="67" t="e">
        <f t="shared" ref="I7" si="1">H7*D7</f>
        <v>#VALUE!</v>
      </c>
      <c r="J7" s="68" t="s">
        <v>41</v>
      </c>
      <c r="K7" s="69" t="s">
        <v>45</v>
      </c>
      <c r="L7" s="69" t="s">
        <v>34</v>
      </c>
      <c r="M7" s="69" t="s">
        <v>31</v>
      </c>
      <c r="N7" s="69" t="s">
        <v>29</v>
      </c>
      <c r="O7" s="70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1">
        <v>60005193</v>
      </c>
      <c r="B8" s="72">
        <v>10</v>
      </c>
      <c r="C8" s="58" t="s">
        <v>33</v>
      </c>
      <c r="D8" s="59">
        <v>1</v>
      </c>
      <c r="E8" s="58" t="s">
        <v>28</v>
      </c>
      <c r="F8" s="106">
        <v>51000</v>
      </c>
      <c r="G8" s="33">
        <f t="shared" ref="G8:G20" si="2">D8*F8</f>
        <v>51000</v>
      </c>
      <c r="H8" s="34" t="s">
        <v>22</v>
      </c>
      <c r="I8" s="43" t="e">
        <f t="shared" ref="I8:I19" si="3">H8*D8</f>
        <v>#VALUE!</v>
      </c>
      <c r="J8" s="60" t="s">
        <v>42</v>
      </c>
      <c r="K8" s="54" t="s">
        <v>37</v>
      </c>
      <c r="L8" s="54" t="s">
        <v>32</v>
      </c>
      <c r="M8" s="54" t="s">
        <v>31</v>
      </c>
      <c r="N8" s="54" t="s">
        <v>29</v>
      </c>
      <c r="O8" s="56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80">
        <v>60005194</v>
      </c>
      <c r="B9" s="72">
        <v>10</v>
      </c>
      <c r="C9" s="58" t="s">
        <v>35</v>
      </c>
      <c r="D9" s="59">
        <v>4</v>
      </c>
      <c r="E9" s="58" t="s">
        <v>28</v>
      </c>
      <c r="F9" s="106">
        <v>22500</v>
      </c>
      <c r="G9" s="33">
        <f t="shared" ref="G9" si="4">D9*F9</f>
        <v>90000</v>
      </c>
      <c r="H9" s="34" t="s">
        <v>22</v>
      </c>
      <c r="I9" s="43" t="e">
        <f t="shared" ref="I9" si="5">H9*D9</f>
        <v>#VALUE!</v>
      </c>
      <c r="J9" s="74" t="s">
        <v>52</v>
      </c>
      <c r="K9" s="74" t="s">
        <v>45</v>
      </c>
      <c r="L9" s="74" t="s">
        <v>34</v>
      </c>
      <c r="M9" s="74" t="s">
        <v>31</v>
      </c>
      <c r="N9" s="74" t="s">
        <v>29</v>
      </c>
      <c r="O9" s="77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81"/>
      <c r="B10" s="72">
        <v>20</v>
      </c>
      <c r="C10" s="58" t="s">
        <v>53</v>
      </c>
      <c r="D10" s="59">
        <v>1</v>
      </c>
      <c r="E10" s="58" t="s">
        <v>28</v>
      </c>
      <c r="F10" s="106">
        <v>13500</v>
      </c>
      <c r="G10" s="33">
        <f t="shared" si="2"/>
        <v>13500</v>
      </c>
      <c r="H10" s="34" t="s">
        <v>22</v>
      </c>
      <c r="I10" s="43" t="e">
        <f t="shared" si="3"/>
        <v>#VALUE!</v>
      </c>
      <c r="J10" s="75"/>
      <c r="K10" s="75"/>
      <c r="L10" s="75"/>
      <c r="M10" s="75"/>
      <c r="N10" s="75"/>
      <c r="O10" s="78"/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81"/>
      <c r="B11" s="72">
        <v>30</v>
      </c>
      <c r="C11" s="58" t="s">
        <v>54</v>
      </c>
      <c r="D11" s="59">
        <v>6</v>
      </c>
      <c r="E11" s="58" t="s">
        <v>28</v>
      </c>
      <c r="F11" s="106">
        <v>5000</v>
      </c>
      <c r="G11" s="33">
        <f t="shared" ref="G11" si="6">D11*F11</f>
        <v>30000</v>
      </c>
      <c r="H11" s="34" t="s">
        <v>22</v>
      </c>
      <c r="I11" s="43" t="e">
        <f t="shared" ref="I11" si="7">H11*D11</f>
        <v>#VALUE!</v>
      </c>
      <c r="J11" s="75"/>
      <c r="K11" s="75"/>
      <c r="L11" s="75"/>
      <c r="M11" s="75"/>
      <c r="N11" s="75"/>
      <c r="O11" s="78"/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81"/>
      <c r="B12" s="72">
        <v>40</v>
      </c>
      <c r="C12" s="58" t="s">
        <v>55</v>
      </c>
      <c r="D12" s="59">
        <v>1</v>
      </c>
      <c r="E12" s="58" t="s">
        <v>28</v>
      </c>
      <c r="F12" s="106">
        <v>18500</v>
      </c>
      <c r="G12" s="33">
        <f t="shared" si="2"/>
        <v>18500</v>
      </c>
      <c r="H12" s="34" t="s">
        <v>22</v>
      </c>
      <c r="I12" s="43" t="e">
        <f t="shared" si="3"/>
        <v>#VALUE!</v>
      </c>
      <c r="J12" s="75"/>
      <c r="K12" s="75"/>
      <c r="L12" s="75"/>
      <c r="M12" s="75"/>
      <c r="N12" s="75"/>
      <c r="O12" s="78"/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82"/>
      <c r="B13" s="72">
        <v>50</v>
      </c>
      <c r="C13" s="58" t="s">
        <v>38</v>
      </c>
      <c r="D13" s="59">
        <v>1</v>
      </c>
      <c r="E13" s="58" t="s">
        <v>28</v>
      </c>
      <c r="F13" s="106">
        <v>27000</v>
      </c>
      <c r="G13" s="33">
        <f t="shared" ref="G13" si="8">D13*F13</f>
        <v>27000</v>
      </c>
      <c r="H13" s="34" t="s">
        <v>22</v>
      </c>
      <c r="I13" s="43" t="e">
        <f t="shared" ref="I13" si="9">H13*D13</f>
        <v>#VALUE!</v>
      </c>
      <c r="J13" s="76"/>
      <c r="K13" s="76"/>
      <c r="L13" s="76"/>
      <c r="M13" s="76"/>
      <c r="N13" s="76"/>
      <c r="O13" s="79"/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71">
        <v>60005195</v>
      </c>
      <c r="B14" s="72">
        <v>10</v>
      </c>
      <c r="C14" s="58" t="s">
        <v>40</v>
      </c>
      <c r="D14" s="59">
        <v>1</v>
      </c>
      <c r="E14" s="58" t="s">
        <v>28</v>
      </c>
      <c r="F14" s="106">
        <v>47300</v>
      </c>
      <c r="G14" s="33">
        <f t="shared" si="2"/>
        <v>47300</v>
      </c>
      <c r="H14" s="34" t="s">
        <v>22</v>
      </c>
      <c r="I14" s="43" t="e">
        <f t="shared" si="3"/>
        <v>#VALUE!</v>
      </c>
      <c r="J14" s="60" t="s">
        <v>44</v>
      </c>
      <c r="K14" s="54" t="s">
        <v>48</v>
      </c>
      <c r="L14" s="54" t="s">
        <v>49</v>
      </c>
      <c r="M14" s="57">
        <v>33</v>
      </c>
      <c r="N14" s="54" t="s">
        <v>50</v>
      </c>
      <c r="O14" s="56" t="s">
        <v>51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73">
        <v>60005201</v>
      </c>
      <c r="B15" s="72">
        <v>10</v>
      </c>
      <c r="C15" s="58" t="s">
        <v>39</v>
      </c>
      <c r="D15" s="59">
        <v>1</v>
      </c>
      <c r="E15" s="58" t="s">
        <v>28</v>
      </c>
      <c r="F15" s="106">
        <v>5000</v>
      </c>
      <c r="G15" s="33">
        <f t="shared" si="2"/>
        <v>5000</v>
      </c>
      <c r="H15" s="34" t="s">
        <v>22</v>
      </c>
      <c r="I15" s="43" t="e">
        <f t="shared" si="3"/>
        <v>#VALUE!</v>
      </c>
      <c r="J15" s="60" t="s">
        <v>43</v>
      </c>
      <c r="K15" s="54" t="s">
        <v>46</v>
      </c>
      <c r="L15" s="54" t="s">
        <v>47</v>
      </c>
      <c r="M15" s="57">
        <v>1770</v>
      </c>
      <c r="N15" s="54" t="s">
        <v>29</v>
      </c>
      <c r="O15" s="56" t="s">
        <v>30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80">
        <v>60005197</v>
      </c>
      <c r="B16" s="72">
        <v>10</v>
      </c>
      <c r="C16" s="58" t="s">
        <v>33</v>
      </c>
      <c r="D16" s="59">
        <v>4</v>
      </c>
      <c r="E16" s="58" t="s">
        <v>28</v>
      </c>
      <c r="F16" s="106">
        <v>25000</v>
      </c>
      <c r="G16" s="33">
        <f t="shared" ref="G16" si="10">D16*F16</f>
        <v>100000</v>
      </c>
      <c r="H16" s="34" t="s">
        <v>22</v>
      </c>
      <c r="I16" s="43" t="e">
        <f t="shared" ref="I16" si="11">H16*D16</f>
        <v>#VALUE!</v>
      </c>
      <c r="J16" s="74" t="s">
        <v>57</v>
      </c>
      <c r="K16" s="74" t="s">
        <v>58</v>
      </c>
      <c r="L16" s="74" t="s">
        <v>59</v>
      </c>
      <c r="M16" s="74" t="s">
        <v>60</v>
      </c>
      <c r="N16" s="74" t="s">
        <v>61</v>
      </c>
      <c r="O16" s="77" t="s">
        <v>62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81"/>
      <c r="B17" s="72">
        <v>20</v>
      </c>
      <c r="C17" s="58" t="s">
        <v>33</v>
      </c>
      <c r="D17" s="59">
        <v>3</v>
      </c>
      <c r="E17" s="58" t="s">
        <v>28</v>
      </c>
      <c r="F17" s="106">
        <v>37000</v>
      </c>
      <c r="G17" s="33">
        <f t="shared" si="2"/>
        <v>111000</v>
      </c>
      <c r="H17" s="34" t="s">
        <v>22</v>
      </c>
      <c r="I17" s="43" t="e">
        <f t="shared" si="3"/>
        <v>#VALUE!</v>
      </c>
      <c r="J17" s="75"/>
      <c r="K17" s="75"/>
      <c r="L17" s="75"/>
      <c r="M17" s="75"/>
      <c r="N17" s="75"/>
      <c r="O17" s="78"/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81"/>
      <c r="B18" s="72">
        <v>30</v>
      </c>
      <c r="C18" s="58" t="s">
        <v>38</v>
      </c>
      <c r="D18" s="59">
        <v>5</v>
      </c>
      <c r="E18" s="58" t="s">
        <v>28</v>
      </c>
      <c r="F18" s="106">
        <v>27000</v>
      </c>
      <c r="G18" s="33">
        <f t="shared" ref="G18" si="12">D18*F18</f>
        <v>135000</v>
      </c>
      <c r="H18" s="34" t="s">
        <v>22</v>
      </c>
      <c r="I18" s="43" t="e">
        <f t="shared" ref="I18" si="13">H18*D18</f>
        <v>#VALUE!</v>
      </c>
      <c r="J18" s="75"/>
      <c r="K18" s="75"/>
      <c r="L18" s="75"/>
      <c r="M18" s="75"/>
      <c r="N18" s="75"/>
      <c r="O18" s="78"/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82"/>
      <c r="B19" s="72">
        <v>40</v>
      </c>
      <c r="C19" s="58" t="s">
        <v>56</v>
      </c>
      <c r="D19" s="59">
        <v>4</v>
      </c>
      <c r="E19" s="58" t="s">
        <v>28</v>
      </c>
      <c r="F19" s="106">
        <v>6000</v>
      </c>
      <c r="G19" s="33">
        <f t="shared" si="2"/>
        <v>24000</v>
      </c>
      <c r="H19" s="34" t="s">
        <v>22</v>
      </c>
      <c r="I19" s="43" t="e">
        <f t="shared" si="3"/>
        <v>#VALUE!</v>
      </c>
      <c r="J19" s="76"/>
      <c r="K19" s="76"/>
      <c r="L19" s="76"/>
      <c r="M19" s="76"/>
      <c r="N19" s="76"/>
      <c r="O19" s="79"/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73">
        <v>60005198</v>
      </c>
      <c r="B20" s="72">
        <v>10</v>
      </c>
      <c r="C20" s="58" t="s">
        <v>64</v>
      </c>
      <c r="D20" s="59">
        <v>1</v>
      </c>
      <c r="E20" s="58" t="s">
        <v>28</v>
      </c>
      <c r="F20" s="106">
        <v>12000</v>
      </c>
      <c r="G20" s="33">
        <f t="shared" si="2"/>
        <v>12000</v>
      </c>
      <c r="H20" s="34" t="s">
        <v>22</v>
      </c>
      <c r="I20" s="43" t="e">
        <f t="shared" ref="I20" si="14">H20*D20</f>
        <v>#VALUE!</v>
      </c>
      <c r="J20" s="60" t="s">
        <v>65</v>
      </c>
      <c r="K20" s="54" t="s">
        <v>66</v>
      </c>
      <c r="L20" s="54" t="s">
        <v>32</v>
      </c>
      <c r="M20" s="54" t="s">
        <v>31</v>
      </c>
      <c r="N20" s="54" t="s">
        <v>29</v>
      </c>
      <c r="O20" s="56" t="s">
        <v>30</v>
      </c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15" thickTop="1" thickBot="1" x14ac:dyDescent="0.3">
      <c r="A21" s="103" t="s">
        <v>15</v>
      </c>
      <c r="B21" s="104"/>
      <c r="C21" s="104"/>
      <c r="D21" s="104"/>
      <c r="E21" s="104"/>
      <c r="F21" s="104"/>
      <c r="G21" s="46">
        <f>SUM(G7:G20)</f>
        <v>718300</v>
      </c>
      <c r="H21" s="32"/>
      <c r="I21" s="32"/>
      <c r="J21" s="32"/>
      <c r="K21" s="36"/>
      <c r="L21" s="20"/>
      <c r="M21" s="20"/>
      <c r="N21" s="20"/>
      <c r="O21" s="5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1" customFormat="1" ht="15" thickTop="1" thickBot="1" x14ac:dyDescent="0.3">
      <c r="A22" s="100" t="s">
        <v>16</v>
      </c>
      <c r="B22" s="101"/>
      <c r="C22" s="101"/>
      <c r="D22" s="101"/>
      <c r="E22" s="101"/>
      <c r="F22" s="101"/>
      <c r="G22" s="101"/>
      <c r="H22" s="102"/>
      <c r="I22" s="6" t="e">
        <f>SUM(I7:I20)</f>
        <v>#VALUE!</v>
      </c>
      <c r="J22" s="21"/>
      <c r="K22" s="37"/>
      <c r="L22" s="24"/>
      <c r="M22" s="25"/>
      <c r="N22" s="24"/>
      <c r="O22" s="5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1" customFormat="1" ht="13.5" thickTop="1" thickBot="1" x14ac:dyDescent="0.3">
      <c r="A23" s="10" t="s">
        <v>20</v>
      </c>
      <c r="B23" s="28"/>
      <c r="C23" s="9"/>
      <c r="D23" s="10"/>
      <c r="E23" s="9"/>
      <c r="F23" s="11"/>
      <c r="G23" s="11"/>
      <c r="H23" s="9"/>
      <c r="I23" s="9"/>
      <c r="J23" s="9"/>
      <c r="K23" s="38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13" thickBot="1" x14ac:dyDescent="0.3">
      <c r="A24" s="15" t="s">
        <v>21</v>
      </c>
      <c r="B24" s="98" t="s">
        <v>22</v>
      </c>
      <c r="C24" s="99"/>
      <c r="D24" s="99"/>
      <c r="E24" s="99"/>
      <c r="F24" s="12" t="s">
        <v>23</v>
      </c>
      <c r="G24" s="13"/>
      <c r="H24" s="14"/>
      <c r="I24" s="13"/>
      <c r="J24" s="15"/>
      <c r="K24" s="39"/>
      <c r="L24" s="13"/>
      <c r="M24" s="15"/>
      <c r="N24" s="13"/>
      <c r="O24" s="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ht="23" customHeight="1" x14ac:dyDescent="0.25">
      <c r="A25" s="15"/>
      <c r="B25" s="29"/>
      <c r="C25" s="13"/>
      <c r="D25" s="15"/>
      <c r="E25" s="13"/>
      <c r="F25" s="14"/>
      <c r="G25" s="14"/>
      <c r="H25" s="16" t="s">
        <v>24</v>
      </c>
      <c r="I25" s="13"/>
      <c r="J25" s="15"/>
      <c r="K25" s="39"/>
      <c r="L25" s="13"/>
      <c r="M25" s="15"/>
      <c r="N25" s="13"/>
      <c r="O25" s="5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130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3"/>
    </row>
    <row r="27" spans="1:130" x14ac:dyDescent="0.25">
      <c r="A27" s="15"/>
      <c r="B27" s="29"/>
      <c r="C27" s="13"/>
      <c r="D27" s="26"/>
      <c r="E27" s="13"/>
      <c r="F27" s="14"/>
      <c r="G27" s="17"/>
      <c r="H27" s="16"/>
      <c r="I27" s="13"/>
      <c r="J27" s="15"/>
      <c r="K27" s="39"/>
      <c r="L27" s="13"/>
      <c r="M27" s="15"/>
      <c r="N27" s="13"/>
      <c r="O27" s="53"/>
    </row>
    <row r="28" spans="1:130" x14ac:dyDescent="0.25">
      <c r="A28" s="15"/>
      <c r="B28" s="29"/>
      <c r="C28" s="13"/>
      <c r="D28" s="15"/>
      <c r="E28" s="13"/>
      <c r="F28" s="14"/>
      <c r="G28" s="14"/>
      <c r="H28" s="16"/>
      <c r="I28" s="13"/>
      <c r="J28" s="15"/>
      <c r="K28" s="39"/>
      <c r="L28" s="13"/>
      <c r="M28" s="15"/>
      <c r="N28" s="13"/>
      <c r="O28" s="53"/>
    </row>
    <row r="29" spans="1:130" ht="14.5" x14ac:dyDescent="0.25">
      <c r="A29" s="15"/>
      <c r="B29" s="29"/>
      <c r="C29" s="13"/>
      <c r="D29" s="15"/>
      <c r="E29" s="13"/>
      <c r="F29" s="14"/>
      <c r="G29" s="14"/>
      <c r="H29" s="14"/>
      <c r="I29" s="16"/>
      <c r="J29" s="15"/>
      <c r="K29" s="39"/>
      <c r="L29" s="23"/>
      <c r="M29" s="23"/>
      <c r="N29" s="23"/>
      <c r="O29" s="40"/>
    </row>
    <row r="30" spans="1:130" ht="14.5" x14ac:dyDescent="0.25">
      <c r="A30" s="15"/>
      <c r="B30" s="29"/>
      <c r="C30" s="13"/>
      <c r="D30" s="26"/>
      <c r="E30" s="13"/>
      <c r="F30" s="18"/>
      <c r="G30" s="19"/>
      <c r="H30" s="13"/>
      <c r="I30" s="13"/>
      <c r="J30" s="23" t="s">
        <v>25</v>
      </c>
      <c r="K30" s="40"/>
      <c r="L30" s="22"/>
      <c r="M30" s="22"/>
      <c r="N30" s="22"/>
      <c r="O30" s="41"/>
    </row>
    <row r="31" spans="1:130" x14ac:dyDescent="0.25">
      <c r="A31" s="15"/>
      <c r="B31" s="29"/>
      <c r="C31" s="13"/>
      <c r="D31" s="26"/>
      <c r="E31" s="13"/>
      <c r="F31" s="13"/>
      <c r="G31" s="13"/>
      <c r="H31" s="13"/>
      <c r="I31" s="13"/>
      <c r="J31" s="22" t="s">
        <v>26</v>
      </c>
      <c r="K31" s="41"/>
      <c r="L31" s="22"/>
      <c r="M31" s="22"/>
      <c r="N31" s="22"/>
      <c r="O31" s="41"/>
    </row>
    <row r="32" spans="1:130" x14ac:dyDescent="0.25">
      <c r="A32" s="15"/>
      <c r="B32" s="29"/>
      <c r="C32" s="13"/>
      <c r="D32" s="15"/>
      <c r="E32" s="13"/>
      <c r="F32" s="13"/>
      <c r="G32" s="13"/>
      <c r="H32" s="13"/>
      <c r="I32" s="13"/>
      <c r="J32" s="22" t="s">
        <v>27</v>
      </c>
      <c r="K32" s="41"/>
    </row>
    <row r="34" spans="4:6" x14ac:dyDescent="0.25">
      <c r="D34" s="31"/>
    </row>
    <row r="35" spans="4:6" x14ac:dyDescent="0.25">
      <c r="D35" s="31"/>
      <c r="E35" s="31"/>
    </row>
    <row r="36" spans="4:6" x14ac:dyDescent="0.25">
      <c r="D36" s="31"/>
    </row>
    <row r="37" spans="4:6" x14ac:dyDescent="0.25">
      <c r="D37" s="31"/>
    </row>
    <row r="38" spans="4:6" x14ac:dyDescent="0.25">
      <c r="D38" s="31"/>
    </row>
    <row r="39" spans="4:6" x14ac:dyDescent="0.25">
      <c r="D39" s="31"/>
      <c r="F39" s="55"/>
    </row>
    <row r="40" spans="4:6" x14ac:dyDescent="0.25">
      <c r="D40" s="31"/>
    </row>
  </sheetData>
  <mergeCells count="31">
    <mergeCell ref="L9:L13"/>
    <mergeCell ref="M9:M13"/>
    <mergeCell ref="N9:N13"/>
    <mergeCell ref="O9:O13"/>
    <mergeCell ref="H5:I5"/>
    <mergeCell ref="A9:A13"/>
    <mergeCell ref="J9:J13"/>
    <mergeCell ref="K9:K13"/>
    <mergeCell ref="B24:E24"/>
    <mergeCell ref="A22:H22"/>
    <mergeCell ref="A21:F21"/>
    <mergeCell ref="J16:J19"/>
    <mergeCell ref="K16:K1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L16:L19"/>
    <mergeCell ref="M16:M19"/>
    <mergeCell ref="N16:N19"/>
    <mergeCell ref="O16:O19"/>
    <mergeCell ref="A16:A19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2022-03-02T12:00:39Z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