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66" documentId="8_{ECCE2D59-05CC-4B64-9034-5E7BAC39BA23}" xr6:coauthVersionLast="36" xr6:coauthVersionMax="47" xr10:uidLastSave="{B22CAC79-E630-4237-93F4-FD47A870DBC9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elektro!$A$2:$I$64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17" i="4" l="1"/>
  <c r="F16" i="4"/>
  <c r="F15" i="4"/>
  <c r="F14" i="4"/>
  <c r="F13" i="4"/>
  <c r="F12" i="4"/>
  <c r="F11" i="4"/>
  <c r="F10" i="4"/>
  <c r="F9" i="4"/>
  <c r="F8" i="4"/>
  <c r="I11" i="4"/>
  <c r="I10" i="4"/>
  <c r="I9" i="4"/>
  <c r="I14" i="4"/>
  <c r="I13" i="4"/>
  <c r="I12" i="4"/>
  <c r="I8" i="4" l="1"/>
  <c r="I15" i="4"/>
  <c r="I16" i="4"/>
  <c r="H18" i="4" l="1"/>
</calcChain>
</file>

<file path=xl/sharedStrings.xml><?xml version="1.0" encoding="utf-8"?>
<sst xmlns="http://schemas.openxmlformats.org/spreadsheetml/2006/main" count="58" uniqueCount="35">
  <si>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</si>
  <si>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</si>
  <si>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</si>
  <si>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</si>
  <si>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</si>
  <si>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</si>
  <si>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</si>
  <si>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</si>
  <si>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</si>
  <si>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</si>
  <si>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</si>
  <si>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</si>
  <si>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</si>
  <si>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</si>
  <si>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</si>
  <si>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</si>
  <si>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</si>
  <si>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</si>
  <si>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</si>
  <si>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</si>
  <si>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</si>
  <si>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elektroinstalačního materiálu a zdrojů světla 5/2022</t>
  </si>
  <si>
    <t>zářivka T5 HO 54W/840 LUMILUX Cool White, 1149 mm</t>
  </si>
  <si>
    <t>zářivka T5 HO 49W/840 LUMILUX Cool White, 1449 mm</t>
  </si>
  <si>
    <t>pohybové čidlo (detektor pohybu) LUXOMAT LC-Mini f20/180, bílé provedení</t>
  </si>
  <si>
    <t xml:space="preserve">m </t>
  </si>
  <si>
    <t>kabel CYKY 3x1,5 Cu, PVC</t>
  </si>
  <si>
    <t>m</t>
  </si>
  <si>
    <t>kabel CYKY 3x2,5 Cu, PVC</t>
  </si>
  <si>
    <t>WAGO svorka 4x2,5 (0,5 - 2,5 mm2) Cu</t>
  </si>
  <si>
    <t>LED stropní svítidlo, cca 15 W, průměr cca 30 cm, jednoduché, do technických místností a WC, přisasení na strop</t>
  </si>
  <si>
    <t>Vypínač ABB Praktik IP44 - řazení č. 1 (ABB 3553-01929 B) bílá</t>
  </si>
  <si>
    <t>KOPOS Lišta LHD 40x20 vkládací, bílá, délka 2m</t>
  </si>
  <si>
    <t>Dodávka elektromateriálu pro FEI, převezme ing. Burdík Jaroslav, t.č. 602 716 006, místnost EB231,                      17.listopadu 15, 708 00 Ostrava - Poruba</t>
  </si>
  <si>
    <t xml:space="preserve">Předpokládaná hodnota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</si>
</sst>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9" applyNumberFormat="0" applyFont="0" applyAlignment="0" applyProtection="0"/>
    <xf numFmtId="0" fontId="22" fillId="0" borderId="10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1" applyNumberFormat="0" applyAlignment="0" applyProtection="0"/>
    <xf numFmtId="0" fontId="26" fillId="20" borderId="11" applyNumberFormat="0" applyAlignment="0" applyProtection="0"/>
    <xf numFmtId="0" fontId="27" fillId="20" borderId="12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3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9" xfId="0" applyFont="1" applyFill="1" applyBorder="1" applyAlignment="1" applyProtection="1">
      <alignment horizontal="center" vertical="center" wrapText="1"/>
    </xf>
    <xf numFmtId="0" fontId="36" fillId="25" borderId="20" xfId="0" applyFont="1" applyFill="1" applyBorder="1" applyAlignment="1" applyProtection="1">
      <alignment horizontal="center" vertical="center" wrapText="1"/>
    </xf>
    <xf numFmtId="0" fontId="36" fillId="25" borderId="21" xfId="0" applyFont="1" applyFill="1" applyBorder="1" applyAlignment="1" applyProtection="1">
      <alignment horizontal="center" vertical="top" wrapText="1"/>
    </xf>
    <xf numFmtId="0" fontId="38" fillId="0" borderId="16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31" fillId="2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0" fontId="39" fillId="25" borderId="20" xfId="3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164" fontId="31" fillId="2" borderId="24" xfId="0" applyNumberFormat="1" applyFont="1" applyFill="1" applyBorder="1" applyAlignment="1" applyProtection="1">
      <alignment horizontal="right" vertical="center"/>
      <protection locked="0"/>
    </xf>
    <xf numFmtId="164" fontId="31" fillId="0" borderId="23" xfId="0" applyNumberFormat="1" applyFont="1" applyBorder="1" applyAlignment="1" applyProtection="1">
      <alignment horizontal="right"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38" fillId="0" borderId="25" xfId="0" applyFont="1" applyBorder="1" applyAlignment="1">
      <alignment horizontal="center" vertical="center"/>
    </xf>
    <xf numFmtId="164" fontId="38" fillId="26" borderId="26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center"/>
    </xf>
    <xf numFmtId="0" fontId="2" fillId="0" borderId="26" xfId="3" applyFont="1" applyFill="1" applyBorder="1" applyAlignment="1">
      <alignment horizontal="center"/>
    </xf>
    <xf numFmtId="0" fontId="2" fillId="0" borderId="26" xfId="3" applyFont="1" applyBorder="1" applyAlignment="1">
      <alignment horizontal="center"/>
    </xf>
    <xf numFmtId="0" fontId="40" fillId="0" borderId="26" xfId="0" applyFont="1" applyBorder="1" applyAlignment="1">
      <alignment wrapText="1"/>
    </xf>
    <xf numFmtId="164" fontId="38" fillId="0" borderId="26" xfId="0" applyNumberFormat="1" applyFont="1" applyBorder="1" applyAlignment="1">
      <alignment horizontal="right" vertical="center" wrapText="1"/>
    </xf>
    <xf numFmtId="164" fontId="31" fillId="0" borderId="26" xfId="0" applyNumberFormat="1" applyFont="1" applyFill="1" applyBorder="1" applyAlignment="1" applyProtection="1">
      <alignment horizontal="right" vertical="center"/>
      <protection locked="0"/>
    </xf>
    <xf numFmtId="164" fontId="31" fillId="0" borderId="27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40" fillId="0" borderId="1" xfId="0" applyFont="1" applyBorder="1" applyAlignment="1">
      <alignment horizontal="center"/>
    </xf>
    <xf numFmtId="0" fontId="1" fillId="27" borderId="1" xfId="0" applyFont="1" applyFill="1" applyBorder="1"/>
    <xf numFmtId="0" fontId="40" fillId="0" borderId="1" xfId="0" applyFont="1" applyFill="1" applyBorder="1" applyAlignment="1">
      <alignment horizontal="center"/>
    </xf>
    <xf numFmtId="0" fontId="1" fillId="27" borderId="1" xfId="0" applyFont="1" applyFill="1" applyBorder="1" applyAlignment="1"/>
    <xf numFmtId="0" fontId="1" fillId="0" borderId="24" xfId="0" applyFont="1" applyBorder="1" applyAlignment="1"/>
    <xf numFmtId="164" fontId="1" fillId="0" borderId="17" xfId="0" applyNumberFormat="1" applyFont="1" applyBorder="1" applyAlignment="1">
      <alignment horizontal="right"/>
    </xf>
    <xf numFmtId="164" fontId="1" fillId="0" borderId="17" xfId="3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1" xfId="3" applyNumberFormat="1" applyFont="1" applyBorder="1" applyAlignment="1">
      <alignment horizontal="right"/>
    </xf>
    <xf numFmtId="164" fontId="1" fillId="0" borderId="24" xfId="0" applyNumberFormat="1" applyFont="1" applyBorder="1" applyAlignment="1">
      <alignment horizontal="right"/>
    </xf>
    <xf numFmtId="164" fontId="1" fillId="0" borderId="24" xfId="3" applyNumberFormat="1" applyFont="1" applyFill="1" applyBorder="1" applyAlignment="1">
      <alignment horizontal="righ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9"/>
  <sheetViews>
    <sheetView tabSelected="1" zoomScale="80" zoomScaleNormal="80" workbookViewId="0">
      <selection activeCell="G43" sqref="G4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08984375" style="5" customWidth="1"/>
    <col min="5" max="5" width="15.36328125" style="5" customWidth="1"/>
    <col min="6" max="6" width="15.453125" style="5" customWidth="1"/>
    <col min="7" max="7" width="22" style="5" bestFit="1" customWidth="1"/>
    <col min="8" max="8" width="17.81640625" style="5" customWidth="1"/>
    <col min="9" max="9" width="15.1796875" style="5" customWidth="1"/>
    <col min="10" max="16384" width="9.1796875" style="5"/>
  </cols>
  <sheetData>
    <row r="2" spans="1:10" s="2" customFormat="1" ht="18.5" x14ac:dyDescent="0.45">
      <c r="A2" s="32" t="s">
        <v>14</v>
      </c>
      <c r="B2" s="32"/>
      <c r="C2" s="32"/>
      <c r="D2" s="32"/>
      <c r="E2" s="32"/>
      <c r="F2" s="32"/>
      <c r="G2" s="32"/>
      <c r="H2" s="32"/>
      <c r="I2" s="32"/>
    </row>
    <row r="3" spans="1:10" s="4" customFormat="1" ht="18.5" x14ac:dyDescent="0.3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"/>
    </row>
    <row r="4" spans="1:10" s="4" customFormat="1" ht="15.5" x14ac:dyDescent="0.3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6" t="s">
        <v>33</v>
      </c>
      <c r="E7" s="18" t="s">
        <v>16</v>
      </c>
      <c r="F7" s="18" t="s">
        <v>17</v>
      </c>
      <c r="G7" s="18" t="s">
        <v>0</v>
      </c>
      <c r="H7" s="18" t="s">
        <v>1</v>
      </c>
      <c r="I7" s="19" t="s">
        <v>3</v>
      </c>
    </row>
    <row r="8" spans="1:10" s="1" customFormat="1" x14ac:dyDescent="0.35">
      <c r="A8" s="20">
        <v>1</v>
      </c>
      <c r="B8" s="47">
        <v>30</v>
      </c>
      <c r="C8" s="47" t="s">
        <v>20</v>
      </c>
      <c r="D8" s="48" t="s">
        <v>22</v>
      </c>
      <c r="E8" s="56">
        <v>80</v>
      </c>
      <c r="F8" s="57">
        <f t="shared" ref="F8:F16" si="0">E8*B8</f>
        <v>2400</v>
      </c>
      <c r="G8" s="22" t="s">
        <v>10</v>
      </c>
      <c r="H8" s="22" t="s">
        <v>10</v>
      </c>
      <c r="I8" s="23" t="e">
        <f t="shared" ref="I8:I14" si="1">(G8+H8)*B8</f>
        <v>#VALUE!</v>
      </c>
    </row>
    <row r="9" spans="1:10" s="1" customFormat="1" x14ac:dyDescent="0.35">
      <c r="A9" s="21">
        <v>2</v>
      </c>
      <c r="B9" s="49">
        <v>30</v>
      </c>
      <c r="C9" s="49" t="s">
        <v>20</v>
      </c>
      <c r="D9" s="50" t="s">
        <v>23</v>
      </c>
      <c r="E9" s="58">
        <v>70</v>
      </c>
      <c r="F9" s="59">
        <f t="shared" si="0"/>
        <v>2100</v>
      </c>
      <c r="G9" s="24" t="s">
        <v>10</v>
      </c>
      <c r="H9" s="24" t="s">
        <v>10</v>
      </c>
      <c r="I9" s="25" t="e">
        <f t="shared" ref="I9:I11" si="2">(G9+H9)*B9</f>
        <v>#VALUE!</v>
      </c>
    </row>
    <row r="10" spans="1:10" s="1" customFormat="1" x14ac:dyDescent="0.35">
      <c r="A10" s="21">
        <v>3</v>
      </c>
      <c r="B10" s="49">
        <v>5</v>
      </c>
      <c r="C10" s="51" t="s">
        <v>20</v>
      </c>
      <c r="D10" s="52" t="s">
        <v>24</v>
      </c>
      <c r="E10" s="58">
        <v>600</v>
      </c>
      <c r="F10" s="60">
        <f>E10*B10</f>
        <v>3000</v>
      </c>
      <c r="G10" s="24" t="s">
        <v>10</v>
      </c>
      <c r="H10" s="24" t="s">
        <v>10</v>
      </c>
      <c r="I10" s="25" t="e">
        <f t="shared" si="2"/>
        <v>#VALUE!</v>
      </c>
    </row>
    <row r="11" spans="1:10" s="1" customFormat="1" x14ac:dyDescent="0.35">
      <c r="A11" s="21">
        <v>4</v>
      </c>
      <c r="B11" s="49">
        <v>100</v>
      </c>
      <c r="C11" s="53" t="s">
        <v>25</v>
      </c>
      <c r="D11" s="54" t="s">
        <v>26</v>
      </c>
      <c r="E11" s="58">
        <v>16</v>
      </c>
      <c r="F11" s="59">
        <f t="shared" si="0"/>
        <v>1600</v>
      </c>
      <c r="G11" s="24" t="s">
        <v>10</v>
      </c>
      <c r="H11" s="24" t="s">
        <v>10</v>
      </c>
      <c r="I11" s="25" t="e">
        <f t="shared" si="2"/>
        <v>#VALUE!</v>
      </c>
    </row>
    <row r="12" spans="1:10" s="1" customFormat="1" x14ac:dyDescent="0.35">
      <c r="A12" s="21">
        <v>5</v>
      </c>
      <c r="B12" s="49">
        <v>100</v>
      </c>
      <c r="C12" s="53" t="s">
        <v>27</v>
      </c>
      <c r="D12" s="54" t="s">
        <v>28</v>
      </c>
      <c r="E12" s="58">
        <v>26</v>
      </c>
      <c r="F12" s="59">
        <f t="shared" si="0"/>
        <v>2600</v>
      </c>
      <c r="G12" s="24" t="s">
        <v>10</v>
      </c>
      <c r="H12" s="24" t="s">
        <v>10</v>
      </c>
      <c r="I12" s="25" t="e">
        <f t="shared" si="1"/>
        <v>#VALUE!</v>
      </c>
    </row>
    <row r="13" spans="1:10" s="1" customFormat="1" x14ac:dyDescent="0.35">
      <c r="A13" s="21">
        <v>6</v>
      </c>
      <c r="B13" s="49">
        <v>100</v>
      </c>
      <c r="C13" s="53" t="s">
        <v>20</v>
      </c>
      <c r="D13" s="54" t="s">
        <v>29</v>
      </c>
      <c r="E13" s="58">
        <v>8</v>
      </c>
      <c r="F13" s="59">
        <f t="shared" si="0"/>
        <v>800</v>
      </c>
      <c r="G13" s="24" t="s">
        <v>10</v>
      </c>
      <c r="H13" s="24" t="s">
        <v>10</v>
      </c>
      <c r="I13" s="25" t="e">
        <f t="shared" si="1"/>
        <v>#VALUE!</v>
      </c>
    </row>
    <row r="14" spans="1:10" s="1" customFormat="1" x14ac:dyDescent="0.35">
      <c r="A14" s="21">
        <v>7</v>
      </c>
      <c r="B14" s="49">
        <v>5</v>
      </c>
      <c r="C14" s="53" t="s">
        <v>20</v>
      </c>
      <c r="D14" s="54" t="s">
        <v>30</v>
      </c>
      <c r="E14" s="58">
        <v>400</v>
      </c>
      <c r="F14" s="59">
        <f t="shared" si="0"/>
        <v>2000</v>
      </c>
      <c r="G14" s="24" t="s">
        <v>10</v>
      </c>
      <c r="H14" s="24" t="s">
        <v>10</v>
      </c>
      <c r="I14" s="25" t="e">
        <f t="shared" si="1"/>
        <v>#VALUE!</v>
      </c>
    </row>
    <row r="15" spans="1:10" s="1" customFormat="1" x14ac:dyDescent="0.35">
      <c r="A15" s="21">
        <v>8</v>
      </c>
      <c r="B15" s="49">
        <v>10</v>
      </c>
      <c r="C15" s="53" t="s">
        <v>20</v>
      </c>
      <c r="D15" s="54" t="s">
        <v>31</v>
      </c>
      <c r="E15" s="58">
        <v>80</v>
      </c>
      <c r="F15" s="59">
        <f t="shared" si="0"/>
        <v>800</v>
      </c>
      <c r="G15" s="24" t="s">
        <v>10</v>
      </c>
      <c r="H15" s="24" t="s">
        <v>10</v>
      </c>
      <c r="I15" s="25" t="e">
        <f t="shared" ref="I15:I17" si="3">(G15+H15)*B15</f>
        <v>#VALUE!</v>
      </c>
    </row>
    <row r="16" spans="1:10" s="1" customFormat="1" ht="15" thickBot="1" x14ac:dyDescent="0.4">
      <c r="A16" s="27">
        <v>9</v>
      </c>
      <c r="B16" s="40">
        <v>20</v>
      </c>
      <c r="C16" s="40" t="s">
        <v>27</v>
      </c>
      <c r="D16" s="55" t="s">
        <v>32</v>
      </c>
      <c r="E16" s="61">
        <v>45</v>
      </c>
      <c r="F16" s="62">
        <f t="shared" si="0"/>
        <v>900</v>
      </c>
      <c r="G16" s="28" t="s">
        <v>10</v>
      </c>
      <c r="H16" s="28" t="s">
        <v>10</v>
      </c>
      <c r="I16" s="29" t="e">
        <f t="shared" si="3"/>
        <v>#VALUE!</v>
      </c>
    </row>
    <row r="17" spans="1:1017 1025:2041 2049:3065 3073:4089 4097:5113 5121:6137 6145:7161 7169:8185 8193:9209 9217:10233 10241:11257 11265:12281 12289:13305 13313:14329 14337:15353 15361:16377" s="1" customFormat="1" ht="15" thickBot="1" x14ac:dyDescent="0.4">
      <c r="A17" s="38"/>
      <c r="B17" s="41"/>
      <c r="C17" s="42"/>
      <c r="D17" s="43" t="s">
        <v>34</v>
      </c>
      <c r="E17" s="44"/>
      <c r="F17" s="39">
        <f>SUM(F8:F16)</f>
        <v>16200</v>
      </c>
      <c r="G17" s="45"/>
      <c r="H17" s="45"/>
      <c r="I17" s="46"/>
    </row>
    <row r="18" spans="1:1017 1025:2041 2049:3065 3073:4089 4097:5113 5121:6137 6145:7161 7169:8185 8193:9209 9217:10233 10241:11257 11265:12281 12289:13305 13313:14329 14337:15353 15361:16377" s="1" customFormat="1" ht="19" thickBot="1" x14ac:dyDescent="0.5">
      <c r="A18" s="13"/>
      <c r="B18" s="14"/>
      <c r="C18" s="14"/>
      <c r="D18" s="15" t="s">
        <v>19</v>
      </c>
      <c r="E18" s="36"/>
      <c r="F18" s="37"/>
      <c r="G18" s="15"/>
      <c r="H18" s="36" t="e">
        <f>SUM(I8:I17)</f>
        <v>#VALUE!</v>
      </c>
      <c r="I18" s="37"/>
    </row>
    <row r="19" spans="1:1017 1025:2041 2049:3065 3073:4089 4097:5113 5121:6137 6145:7161 7169:8185 8193:9209 9217:10233 10241:11257 11265:12281 12289:13305 13313:14329 14337:15353 15361:16377" s="1" customFormat="1" x14ac:dyDescent="0.35">
      <c r="A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6" t="s">
        <v>13</v>
      </c>
      <c r="B20" s="7"/>
      <c r="C20" s="6"/>
      <c r="D20" s="8"/>
      <c r="E20" s="9"/>
      <c r="F20" s="9"/>
      <c r="G20" s="9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8" t="s">
        <v>4</v>
      </c>
      <c r="B21" s="30" t="s">
        <v>8</v>
      </c>
      <c r="C21" s="30"/>
      <c r="D21" s="30"/>
      <c r="F21" s="10"/>
      <c r="G21" s="6" t="s">
        <v>2</v>
      </c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9" t="s">
        <v>12</v>
      </c>
      <c r="B22" s="7"/>
      <c r="C22" s="6"/>
      <c r="F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9"/>
      <c r="B23" s="7"/>
      <c r="C23" s="6"/>
      <c r="F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/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9"/>
      <c r="B26" s="7"/>
      <c r="C26" s="6"/>
      <c r="F26" s="9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7"/>
      <c r="B27" s="7"/>
      <c r="C27" s="6"/>
      <c r="D27" s="31" t="s">
        <v>7</v>
      </c>
      <c r="E27" s="31"/>
      <c r="F27" s="31"/>
      <c r="G27" s="31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7"/>
      <c r="B28" s="7"/>
      <c r="C28" s="6"/>
      <c r="D28" s="30" t="s">
        <v>9</v>
      </c>
      <c r="E28" s="30"/>
      <c r="F28" s="30"/>
      <c r="G28" s="30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6"/>
      <c r="D29" s="30" t="s">
        <v>11</v>
      </c>
      <c r="E29" s="30"/>
      <c r="F29" s="30"/>
      <c r="G29" s="30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</sheetData>
  <mergeCells count="9">
    <mergeCell ref="D29:G29"/>
    <mergeCell ref="D28:G28"/>
    <mergeCell ref="D27:G27"/>
    <mergeCell ref="A2:I2"/>
    <mergeCell ref="A3:I3"/>
    <mergeCell ref="A4:I4"/>
    <mergeCell ref="B21:D21"/>
    <mergeCell ref="E18:F18"/>
    <mergeCell ref="H18:I1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54F0F-0857-4EEE-A6CB-F11BD3F4715C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