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26" documentId="8_{92D9A136-6EED-48E2-BC87-45B181839760}" xr6:coauthVersionLast="36" xr6:coauthVersionMax="47" xr10:uidLastSave="{18E3B348-D72D-4C59-B67D-41AA82CF9EE7}"/>
  <bookViews>
    <workbookView xWindow="1480" yWindow="1480" windowWidth="17860" windowHeight="10690" xr2:uid="{00000000-000D-0000-FFFF-FFFF00000000}"/>
  </bookViews>
  <sheets>
    <sheet name="instalatersky" sheetId="2" r:id="rId1"/>
    <sheet name="příloha č.1" sheetId="3" r:id="rId2"/>
  </sheets>
  <definedNames>
    <definedName name="_xlnm.Print_Area" localSheetId="0">instalatersky!$A$2:$H$31</definedName>
  </definedNames>
  <calcPr calcId="191029"/>
</workbook>
</file>

<file path=xl/calcChain.xml><?xml version="1.0" encoding="utf-8"?>
<calcChain xmlns="http://schemas.openxmlformats.org/spreadsheetml/2006/main">
  <c r="G17" i="2" l="1"/>
  <c r="F7" i="2"/>
  <c r="F8" i="2"/>
  <c r="F9" i="2"/>
  <c r="F10" i="2"/>
  <c r="F11" i="2"/>
  <c r="F12" i="2"/>
  <c r="F13" i="2"/>
  <c r="F14" i="2"/>
  <c r="F15" i="2"/>
  <c r="F6" i="2"/>
  <c r="H14" i="2" l="1"/>
  <c r="H11" i="2" l="1"/>
  <c r="H10" i="2"/>
  <c r="H9" i="2"/>
  <c r="E16" i="2" l="1"/>
  <c r="H15" i="2"/>
  <c r="H13" i="2" l="1"/>
  <c r="H12" i="2" l="1"/>
  <c r="H8" i="2"/>
  <c r="H7" i="2"/>
  <c r="H6" i="2" l="1"/>
  <c r="G16" i="2" l="1"/>
  <c r="F1041351" i="2"/>
</calcChain>
</file>

<file path=xl/sharedStrings.xml><?xml version="1.0" encoding="utf-8"?>
<sst xmlns="http://schemas.openxmlformats.org/spreadsheetml/2006/main" count="60" uniqueCount="43">
  <si>
    <t>1.</t>
  </si>
  <si>
    <t>2.</t>
  </si>
  <si>
    <t>3.</t>
  </si>
  <si>
    <t>4.</t>
  </si>
  <si>
    <t>5.</t>
  </si>
  <si>
    <t>6.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</si>
  <si>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</si>
  <si>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</si>
  <si>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</si>
  <si>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</si>
  <si>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</si>
  <si>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</si>
  <si>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</si>
  <si>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</si>
  <si>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</si>
  <si>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</si>
  <si>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</si>
  <si>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</si>
  <si>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</si>
  <si>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</si>
  <si>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</si>
  <si>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7.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</si>
  <si>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</si>
  <si>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</si>
  <si>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</si>
  <si>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8.</t>
  </si>
  <si>
    <t>9.</t>
  </si>
  <si>
    <t>10.</t>
  </si>
  <si>
    <t>KS</t>
  </si>
  <si>
    <t>příloha č.1</t>
  </si>
  <si>
    <t>Mezisoučet za sklad údržby:</t>
  </si>
  <si>
    <t>Dodávka do skladu údržby 976, místnost D009, na ulici 17. listopadu 15, Ostrava-Poruba, převezme Renáta Polanská, telefon +420597323344</t>
  </si>
  <si>
    <t>Dodávka instalatérského materiálu 2/2022</t>
  </si>
  <si>
    <t>Ventil kulový 1/2" s pákou</t>
  </si>
  <si>
    <t>Koleno nástěnné PPR 20x1/2" vnitřní kovový  závit</t>
  </si>
  <si>
    <t xml:space="preserve">Přechodka PPR DG 20x3/4" kovový závit vnitřní </t>
  </si>
  <si>
    <t xml:space="preserve">Ventil kulový  1" DN16  </t>
  </si>
  <si>
    <t xml:space="preserve">Přechodka  PPR 20x1/2" KZ </t>
  </si>
  <si>
    <t>Baterie Titania IRIS 92007.0 Novaservis                                                 N</t>
  </si>
  <si>
    <t>Sifon A411 umyvadlový DN32 s nerez mříž.DN63                             MŠ</t>
  </si>
  <si>
    <t>Pancéřové hadičky 3/8"x1/2" M+M    30cm                                Vesmír</t>
  </si>
  <si>
    <t>WC plastová nádržka Alca Uni Dual  A93  Alca plast                Vesmír</t>
  </si>
  <si>
    <t>Rohový ventil 3/8"                                                                                Vesmír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</si>
</sst>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2" fontId="6" fillId="0" borderId="7" xfId="0" applyNumberFormat="1" applyFont="1" applyFill="1" applyBorder="1" applyAlignment="1" applyProtection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 applyProtection="1">
      <alignment horizontal="center" vertical="center" wrapText="1"/>
    </xf>
    <xf numFmtId="164" fontId="9" fillId="3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3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" fillId="0" borderId="0" xfId="5"/>
    <xf numFmtId="0" fontId="13" fillId="3" borderId="9" xfId="0" applyFont="1" applyFill="1" applyBorder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/>
    </xf>
    <xf numFmtId="0" fontId="19" fillId="0" borderId="3" xfId="0" applyFont="1" applyBorder="1" applyAlignment="1" applyProtection="1">
      <alignment horizontal="center" vertical="center"/>
    </xf>
    <xf numFmtId="0" fontId="20" fillId="0" borderId="3" xfId="0" applyFont="1" applyBorder="1" applyAlignment="1">
      <alignment wrapText="1"/>
    </xf>
    <xf numFmtId="2" fontId="6" fillId="0" borderId="14" xfId="0" applyNumberFormat="1" applyFont="1" applyFill="1" applyBorder="1" applyAlignment="1" applyProtection="1">
      <alignment horizontal="right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/>
    </xf>
    <xf numFmtId="164" fontId="6" fillId="2" borderId="15" xfId="0" applyNumberFormat="1" applyFont="1" applyFill="1" applyBorder="1" applyAlignment="1" applyProtection="1">
      <alignment horizontal="right" vertical="center"/>
      <protection locked="0"/>
    </xf>
    <xf numFmtId="164" fontId="5" fillId="0" borderId="16" xfId="0" applyNumberFormat="1" applyFont="1" applyBorder="1" applyAlignment="1">
      <alignment horizontal="right" vertical="center"/>
    </xf>
    <xf numFmtId="164" fontId="19" fillId="0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top"/>
    </xf>
    <xf numFmtId="164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Border="1" applyAlignment="1" applyProtection="1">
      <alignment horizontal="right" vertical="top"/>
    </xf>
    <xf numFmtId="164" fontId="19" fillId="0" borderId="15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5" xfId="0" applyNumberFormat="1" applyFont="1" applyBorder="1" applyAlignment="1" applyProtection="1">
      <alignment horizontal="right" vertical="top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17DF2.18CAB330" TargetMode="External"/><Relationship Id="rId1" Type="http://schemas.openxmlformats.org/officeDocument/2006/relationships/image" Target="../media/image1.jpeg"/><Relationship Id="rId4" Type="http://schemas.openxmlformats.org/officeDocument/2006/relationships/image" Target="cid:image002.png@01D17DF2.18CAB3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6</xdr:col>
      <xdr:colOff>400050</xdr:colOff>
      <xdr:row>18</xdr:row>
      <xdr:rowOff>114300</xdr:rowOff>
    </xdr:to>
    <xdr:pic>
      <xdr:nvPicPr>
        <xdr:cNvPr id="2" name="Obrázek 1" descr="cid:image001.png@01D17DF2.18CAB330">
          <a:extLst>
            <a:ext uri="{FF2B5EF4-FFF2-40B4-BE49-F238E27FC236}">
              <a16:creationId xmlns:a16="http://schemas.microsoft.com/office/drawing/2014/main" id="{908D19DF-B1B3-4A8E-BB11-AF329EDD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600"/>
          <a:ext cx="2838450" cy="26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6</xdr:col>
      <xdr:colOff>85725</xdr:colOff>
      <xdr:row>36</xdr:row>
      <xdr:rowOff>152400</xdr:rowOff>
    </xdr:to>
    <xdr:pic>
      <xdr:nvPicPr>
        <xdr:cNvPr id="3" name="Obrázek 2" descr="cid:image002.png@01D17DF2.18CAB330">
          <a:extLst>
            <a:ext uri="{FF2B5EF4-FFF2-40B4-BE49-F238E27FC236}">
              <a16:creationId xmlns:a16="http://schemas.microsoft.com/office/drawing/2014/main" id="{2CF1859B-BCA8-45F0-BE33-830B8EDE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683000"/>
          <a:ext cx="2524125" cy="309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51"/>
  <sheetViews>
    <sheetView tabSelected="1" zoomScale="70" zoomScaleNormal="70" workbookViewId="0">
      <selection activeCell="G18" sqref="G18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23" style="6" customWidth="1"/>
    <col min="6" max="6" width="19" style="6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4" t="s">
        <v>24</v>
      </c>
      <c r="B2" s="44"/>
      <c r="C2" s="44"/>
      <c r="D2" s="44"/>
      <c r="E2" s="44"/>
      <c r="F2" s="44"/>
      <c r="G2" s="44"/>
      <c r="H2" s="44"/>
    </row>
    <row r="3" spans="1:8" s="3" customFormat="1" ht="18.5" x14ac:dyDescent="0.35">
      <c r="A3" s="45" t="s">
        <v>32</v>
      </c>
      <c r="B3" s="44"/>
      <c r="C3" s="44"/>
      <c r="D3" s="44"/>
      <c r="E3" s="44"/>
      <c r="F3" s="44"/>
      <c r="G3" s="44"/>
      <c r="H3" s="44"/>
    </row>
    <row r="4" spans="1:8" s="3" customFormat="1" ht="19" thickBot="1" x14ac:dyDescent="0.4">
      <c r="A4" s="11"/>
      <c r="B4" s="29"/>
      <c r="C4" s="11"/>
      <c r="D4" s="11"/>
      <c r="E4" s="11"/>
      <c r="F4" s="11"/>
      <c r="G4" s="11"/>
      <c r="H4" s="11"/>
    </row>
    <row r="5" spans="1:8" s="9" customFormat="1" ht="60" customHeight="1" thickBot="1" x14ac:dyDescent="0.4">
      <c r="A5" s="16" t="s">
        <v>18</v>
      </c>
      <c r="B5" s="30" t="s">
        <v>19</v>
      </c>
      <c r="C5" s="17" t="s">
        <v>20</v>
      </c>
      <c r="D5" s="36" t="s">
        <v>31</v>
      </c>
      <c r="E5" s="18" t="s">
        <v>9</v>
      </c>
      <c r="F5" s="18" t="s">
        <v>10</v>
      </c>
      <c r="G5" s="19" t="s">
        <v>7</v>
      </c>
      <c r="H5" s="20" t="s">
        <v>8</v>
      </c>
    </row>
    <row r="6" spans="1:8" s="9" customFormat="1" ht="15" customHeight="1" x14ac:dyDescent="0.35">
      <c r="A6" s="12" t="s">
        <v>0</v>
      </c>
      <c r="B6" s="51">
        <v>8</v>
      </c>
      <c r="C6" s="51" t="s">
        <v>23</v>
      </c>
      <c r="D6" s="52" t="s">
        <v>33</v>
      </c>
      <c r="E6" s="58">
        <v>128.93</v>
      </c>
      <c r="F6" s="59">
        <f>B6*E6</f>
        <v>1031.44</v>
      </c>
      <c r="G6" s="10" t="s">
        <v>17</v>
      </c>
      <c r="H6" s="13" t="e">
        <f t="shared" ref="H6" si="0">B6*G6</f>
        <v>#VALUE!</v>
      </c>
    </row>
    <row r="7" spans="1:8" s="9" customFormat="1" ht="15.5" x14ac:dyDescent="0.35">
      <c r="A7" s="14" t="s">
        <v>1</v>
      </c>
      <c r="B7" s="48">
        <v>20</v>
      </c>
      <c r="C7" s="48" t="s">
        <v>28</v>
      </c>
      <c r="D7" s="49" t="s">
        <v>34</v>
      </c>
      <c r="E7" s="60">
        <v>41.36</v>
      </c>
      <c r="F7" s="61">
        <f t="shared" ref="F7:F15" si="1">B7*E7</f>
        <v>827.2</v>
      </c>
      <c r="G7" s="2" t="s">
        <v>17</v>
      </c>
      <c r="H7" s="15" t="e">
        <f t="shared" ref="H7:H12" si="2">B7*G7</f>
        <v>#VALUE!</v>
      </c>
    </row>
    <row r="8" spans="1:8" s="9" customFormat="1" ht="15" customHeight="1" x14ac:dyDescent="0.35">
      <c r="A8" s="14" t="s">
        <v>2</v>
      </c>
      <c r="B8" s="48">
        <v>15</v>
      </c>
      <c r="C8" s="48" t="s">
        <v>23</v>
      </c>
      <c r="D8" s="50" t="s">
        <v>35</v>
      </c>
      <c r="E8" s="60">
        <v>36.200000000000003</v>
      </c>
      <c r="F8" s="61">
        <f t="shared" si="1"/>
        <v>543</v>
      </c>
      <c r="G8" s="2" t="s">
        <v>17</v>
      </c>
      <c r="H8" s="15" t="e">
        <f t="shared" si="2"/>
        <v>#VALUE!</v>
      </c>
    </row>
    <row r="9" spans="1:8" s="9" customFormat="1" ht="15" customHeight="1" x14ac:dyDescent="0.35">
      <c r="A9" s="14" t="s">
        <v>3</v>
      </c>
      <c r="B9" s="48">
        <v>1</v>
      </c>
      <c r="C9" s="48" t="s">
        <v>23</v>
      </c>
      <c r="D9" s="50" t="s">
        <v>36</v>
      </c>
      <c r="E9" s="60">
        <v>89.9</v>
      </c>
      <c r="F9" s="61">
        <f t="shared" si="1"/>
        <v>89.9</v>
      </c>
      <c r="G9" s="2" t="s">
        <v>17</v>
      </c>
      <c r="H9" s="15" t="e">
        <f t="shared" ref="H9:H11" si="3">B9*G9</f>
        <v>#VALUE!</v>
      </c>
    </row>
    <row r="10" spans="1:8" s="9" customFormat="1" ht="15.5" x14ac:dyDescent="0.35">
      <c r="A10" s="14" t="s">
        <v>4</v>
      </c>
      <c r="B10" s="48">
        <v>10</v>
      </c>
      <c r="C10" s="48" t="s">
        <v>23</v>
      </c>
      <c r="D10" s="50" t="s">
        <v>37</v>
      </c>
      <c r="E10" s="60">
        <v>34.32</v>
      </c>
      <c r="F10" s="61">
        <f t="shared" si="1"/>
        <v>343.2</v>
      </c>
      <c r="G10" s="2" t="s">
        <v>17</v>
      </c>
      <c r="H10" s="15" t="e">
        <f t="shared" si="3"/>
        <v>#VALUE!</v>
      </c>
    </row>
    <row r="11" spans="1:8" s="9" customFormat="1" ht="15" customHeight="1" x14ac:dyDescent="0.35">
      <c r="A11" s="14" t="s">
        <v>5</v>
      </c>
      <c r="B11" s="48">
        <v>1</v>
      </c>
      <c r="C11" s="48" t="s">
        <v>23</v>
      </c>
      <c r="D11" s="50" t="s">
        <v>38</v>
      </c>
      <c r="E11" s="60">
        <v>420.66</v>
      </c>
      <c r="F11" s="61">
        <f t="shared" si="1"/>
        <v>420.66</v>
      </c>
      <c r="G11" s="2" t="s">
        <v>17</v>
      </c>
      <c r="H11" s="15" t="e">
        <f t="shared" si="3"/>
        <v>#VALUE!</v>
      </c>
    </row>
    <row r="12" spans="1:8" s="9" customFormat="1" ht="15" customHeight="1" x14ac:dyDescent="0.35">
      <c r="A12" s="14" t="s">
        <v>21</v>
      </c>
      <c r="B12" s="48">
        <v>15</v>
      </c>
      <c r="C12" s="48" t="s">
        <v>23</v>
      </c>
      <c r="D12" s="50" t="s">
        <v>39</v>
      </c>
      <c r="E12" s="60">
        <v>124</v>
      </c>
      <c r="F12" s="61">
        <f t="shared" si="1"/>
        <v>1860</v>
      </c>
      <c r="G12" s="2" t="s">
        <v>17</v>
      </c>
      <c r="H12" s="15" t="e">
        <f t="shared" si="2"/>
        <v>#VALUE!</v>
      </c>
    </row>
    <row r="13" spans="1:8" s="9" customFormat="1" ht="15.5" x14ac:dyDescent="0.35">
      <c r="A13" s="14" t="s">
        <v>25</v>
      </c>
      <c r="B13" s="48">
        <v>20</v>
      </c>
      <c r="C13" s="48" t="s">
        <v>23</v>
      </c>
      <c r="D13" s="50" t="s">
        <v>40</v>
      </c>
      <c r="E13" s="60">
        <v>132.22999999999999</v>
      </c>
      <c r="F13" s="61">
        <f t="shared" si="1"/>
        <v>2644.6</v>
      </c>
      <c r="G13" s="2" t="s">
        <v>17</v>
      </c>
      <c r="H13" s="15" t="e">
        <f t="shared" ref="H13:H15" si="4">B13*G13</f>
        <v>#VALUE!</v>
      </c>
    </row>
    <row r="14" spans="1:8" s="9" customFormat="1" ht="15.5" x14ac:dyDescent="0.35">
      <c r="A14" s="14" t="s">
        <v>26</v>
      </c>
      <c r="B14" s="48">
        <v>10</v>
      </c>
      <c r="C14" s="48" t="s">
        <v>23</v>
      </c>
      <c r="D14" s="50" t="s">
        <v>41</v>
      </c>
      <c r="E14" s="60">
        <v>738</v>
      </c>
      <c r="F14" s="61">
        <f t="shared" si="1"/>
        <v>7380</v>
      </c>
      <c r="G14" s="2" t="s">
        <v>17</v>
      </c>
      <c r="H14" s="15" t="e">
        <f t="shared" ref="H14" si="5">B14*G14</f>
        <v>#VALUE!</v>
      </c>
    </row>
    <row r="15" spans="1:8" s="9" customFormat="1" ht="15" customHeight="1" thickBot="1" x14ac:dyDescent="0.4">
      <c r="A15" s="53" t="s">
        <v>27</v>
      </c>
      <c r="B15" s="54">
        <v>20</v>
      </c>
      <c r="C15" s="54" t="s">
        <v>23</v>
      </c>
      <c r="D15" s="55" t="s">
        <v>42</v>
      </c>
      <c r="E15" s="62">
        <v>70</v>
      </c>
      <c r="F15" s="63">
        <f t="shared" si="1"/>
        <v>1400</v>
      </c>
      <c r="G15" s="56" t="s">
        <v>17</v>
      </c>
      <c r="H15" s="57" t="e">
        <f t="shared" si="4"/>
        <v>#VALUE!</v>
      </c>
    </row>
    <row r="16" spans="1:8" ht="19" thickBot="1" x14ac:dyDescent="0.4">
      <c r="A16" s="33"/>
      <c r="B16" s="31"/>
      <c r="C16" s="34"/>
      <c r="D16" s="28" t="s">
        <v>30</v>
      </c>
      <c r="E16" s="39">
        <f>SUM(F6:F15)</f>
        <v>16540</v>
      </c>
      <c r="F16" s="39"/>
      <c r="G16" s="40" t="e">
        <f>SUM(H6:H15)</f>
        <v>#VALUE!</v>
      </c>
      <c r="H16" s="41"/>
    </row>
    <row r="17" spans="1:8" ht="19" thickBot="1" x14ac:dyDescent="0.4">
      <c r="A17" s="25"/>
      <c r="B17" s="31"/>
      <c r="C17" s="26"/>
      <c r="D17" s="27" t="s">
        <v>11</v>
      </c>
      <c r="E17" s="42"/>
      <c r="F17" s="39"/>
      <c r="G17" s="39" t="e">
        <f>G16</f>
        <v>#VALUE!</v>
      </c>
      <c r="H17" s="43"/>
    </row>
    <row r="18" spans="1:8" ht="18.5" x14ac:dyDescent="0.35">
      <c r="A18" s="21"/>
      <c r="B18" s="32"/>
      <c r="C18" s="22"/>
      <c r="D18" s="23"/>
      <c r="E18" s="24"/>
      <c r="F18" s="24"/>
      <c r="G18" s="24"/>
      <c r="H18" s="24"/>
    </row>
    <row r="19" spans="1:8" x14ac:dyDescent="0.35">
      <c r="A19" s="47" t="s">
        <v>22</v>
      </c>
      <c r="B19" s="47"/>
      <c r="C19" s="47"/>
      <c r="D19" s="47"/>
      <c r="E19" s="47"/>
      <c r="F19" s="47"/>
      <c r="G19" s="47"/>
      <c r="H19" s="47"/>
    </row>
    <row r="20" spans="1:8" x14ac:dyDescent="0.35">
      <c r="A20" s="5"/>
    </row>
    <row r="21" spans="1:8" x14ac:dyDescent="0.35">
      <c r="A21" s="7" t="s">
        <v>6</v>
      </c>
      <c r="B21" s="46" t="s">
        <v>14</v>
      </c>
      <c r="C21" s="46"/>
      <c r="D21" s="46"/>
      <c r="G21" s="8" t="s">
        <v>13</v>
      </c>
    </row>
    <row r="28" spans="1:8" x14ac:dyDescent="0.35">
      <c r="D28" s="38" t="s">
        <v>12</v>
      </c>
      <c r="E28" s="38"/>
      <c r="F28" s="38"/>
      <c r="G28" s="38"/>
      <c r="H28" s="38"/>
    </row>
    <row r="29" spans="1:8" x14ac:dyDescent="0.35">
      <c r="D29" s="37" t="s">
        <v>15</v>
      </c>
      <c r="E29" s="37"/>
      <c r="F29" s="37"/>
      <c r="G29" s="37"/>
      <c r="H29" s="37"/>
    </row>
    <row r="30" spans="1:8" x14ac:dyDescent="0.35">
      <c r="D30" s="37" t="s">
        <v>16</v>
      </c>
      <c r="E30" s="37"/>
      <c r="F30" s="37"/>
      <c r="G30" s="37"/>
      <c r="H30" s="37"/>
    </row>
    <row r="1041351" spans="1:8" x14ac:dyDescent="0.35">
      <c r="A1041351" s="1"/>
      <c r="C1041351" s="1"/>
      <c r="E1041351" s="1"/>
      <c r="F1041351" s="6">
        <f>SUM(F2:F1041350)</f>
        <v>16540</v>
      </c>
      <c r="G1041351" s="1"/>
      <c r="H1041351" s="1"/>
    </row>
  </sheetData>
  <sheetProtection selectLockedCells="1"/>
  <mergeCells count="11">
    <mergeCell ref="A2:H2"/>
    <mergeCell ref="A3:H3"/>
    <mergeCell ref="B21:D21"/>
    <mergeCell ref="A19:H19"/>
    <mergeCell ref="E17:F17"/>
    <mergeCell ref="G17:H17"/>
    <mergeCell ref="D30:H30"/>
    <mergeCell ref="D28:H28"/>
    <mergeCell ref="D29:H29"/>
    <mergeCell ref="E16:F16"/>
    <mergeCell ref="G16:H16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37684-A43E-4BCE-A44E-116582D935DA}">
  <dimension ref="B2"/>
  <sheetViews>
    <sheetView workbookViewId="0">
      <selection activeCell="L15" sqref="L15"/>
    </sheetView>
  </sheetViews>
  <sheetFormatPr defaultRowHeight="14.5" x14ac:dyDescent="0.35"/>
  <cols>
    <col min="1" max="16384" width="8.7265625" style="35"/>
  </cols>
  <sheetData>
    <row r="2" spans="2:2" x14ac:dyDescent="0.35">
      <c r="B2" s="35" t="s">
        <v>29</v>
      </c>
    </row>
  </sheetData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instalatersky</vt:lpstr>
      <vt:lpstr>příloha č.1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