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77" documentId="8_{DD1D53FC-E90C-42C8-BF69-97D33B6E0C37}" xr6:coauthVersionLast="36" xr6:coauthVersionMax="47" xr10:uidLastSave="{D7549484-13CC-413C-AB4A-ABD35495AB51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39" i="19" l="1"/>
  <c r="H40" i="19"/>
  <c r="H41" i="19"/>
  <c r="H42" i="19"/>
  <c r="H14" i="19" l="1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F18" i="19" l="1"/>
  <c r="F17" i="19"/>
  <c r="F16" i="19"/>
  <c r="F15" i="19"/>
  <c r="F6" i="19"/>
  <c r="H16" i="19" l="1"/>
  <c r="H17" i="19"/>
  <c r="H18" i="19"/>
  <c r="H15" i="19"/>
  <c r="H43" i="19" l="1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44" i="19" l="1"/>
  <c r="H22" i="19"/>
  <c r="G44" i="19" s="1"/>
  <c r="E19" i="19" l="1"/>
  <c r="F45" i="19" s="1"/>
  <c r="H6" i="19" l="1"/>
  <c r="G19" i="19" s="1"/>
  <c r="G46" i="19" s="1"/>
  <c r="H19" i="19" l="1"/>
</calcChain>
</file>

<file path=xl/sharedStrings.xml><?xml version="1.0" encoding="utf-8"?>
<sst xmlns="http://schemas.openxmlformats.org/spreadsheetml/2006/main" count="170" uniqueCount="84">
  <si>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</si>
  <si>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</si>
  <si>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</si>
  <si>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</si>
  <si>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</si>
  <si>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</si>
  <si>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</si>
  <si>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</si>
  <si>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</si>
  <si>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</si>
  <si>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</si>
  <si>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</si>
  <si>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</si>
  <si>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</si>
  <si>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</si>
  <si>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</si>
  <si>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</si>
  <si>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</si>
  <si>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</si>
  <si>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</si>
  <si>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</si>
  <si>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</si>
  <si>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</si>
  <si>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</si>
  <si>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</si>
  <si>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</si>
  <si>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</si>
  <si>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</si>
  <si>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</si>
  <si>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</si>
  <si>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</si>
  <si>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</si>
  <si>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</si>
  <si>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</si>
  <si>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</si>
  <si>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</si>
  <si>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</si>
  <si>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</si>
  <si>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</si>
  <si>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</si>
  <si>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</si>
  <si>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</si>
  <si>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</si>
  <si>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</si>
  <si>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</si>
  <si>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</si>
  <si>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bal</t>
  </si>
  <si>
    <t>KS</t>
  </si>
  <si>
    <t>Dodávka zámečnického materiálu 3/2022</t>
  </si>
  <si>
    <t>Vrták RNHSS0300</t>
  </si>
  <si>
    <t>Sběrač odpadu- podavač 81cm</t>
  </si>
  <si>
    <t>Ulamovací náhradní nože 18mm ( balení po 10ks)</t>
  </si>
  <si>
    <t>Vytlačovací pistole na tmel kovová FESTA 38005-310ml</t>
  </si>
  <si>
    <t>Náhradní pilový list na kov do ruční pilky Typ: W 12"-300mm</t>
  </si>
  <si>
    <t>Houba vymývací mořská FESTA Typ: 37026 - 200x100x100mm</t>
  </si>
  <si>
    <t>Plastová větrací mřížka Typ: DALAP GP120-FN se síťkou a kruhovým nástavcem průměru 125mm, rozměry 187x187mm FENOLSTOP</t>
  </si>
  <si>
    <t>Zadlabávací zámek HOBES 01-15-L+P DOZ. 60</t>
  </si>
  <si>
    <t>Lžíce zednická nerez typ: FESTA 131231, 180-120mm</t>
  </si>
  <si>
    <t>Bit křížový NAREX PZ3</t>
  </si>
  <si>
    <t>Náhradní ostří pro čistič spár 50mm Typ 37009 ( 2ks v balení)</t>
  </si>
  <si>
    <t>Organizér STANLEY OPP11"  17přihrádek</t>
  </si>
  <si>
    <t>Omítka štuková vnější CEMIX 30kg, Spotřeba cca 4,1kg/m2 při tloušťce omítky 3mm, zrnitost 0-0,7mm</t>
  </si>
  <si>
    <t>Pistol na pur pěnu celokovová</t>
  </si>
  <si>
    <t>Pistol vytlačovací polouz. 38001</t>
  </si>
  <si>
    <t>Hmoždinky Fischer 8x50 /bal 100ks</t>
  </si>
  <si>
    <t>Hmoždinky Fischer 10x50 /bal 50ks</t>
  </si>
  <si>
    <t>Vidiový vrták 6 x 100 mm PROFI</t>
  </si>
  <si>
    <t>Vidiový vrták 5 x 85 mm PROFI</t>
  </si>
  <si>
    <t>Pilník rotační č.1      2042000</t>
  </si>
  <si>
    <t>Rašple rotační sada 5ks/bal  2365447</t>
  </si>
  <si>
    <t>Rotační hlaviceVV průměr 400,500mm hliník  ,TYP:VV16/400d</t>
  </si>
  <si>
    <t>Tuk mazací Milwaukee 50g</t>
  </si>
  <si>
    <t>Vázací pásky 300x4,8mm, nylon, 50ks černá</t>
  </si>
  <si>
    <t>Ocelové hřebíky 35mmx2  bal /100ks</t>
  </si>
  <si>
    <t>Sada vrtáků Milwaukee SDS-plus MX4 7ks čtyřhran.  4932478626</t>
  </si>
  <si>
    <t>sada  sekáčů SDS-plus milwaukee dl250mm   4932430001</t>
  </si>
  <si>
    <t>Zámek fab vložkový 24026 P-L</t>
  </si>
  <si>
    <t>TUPAI mechanika kliky R/HR</t>
  </si>
  <si>
    <t>Lepidlo Extrém 120ml Chemoprén na namaáhané spoje</t>
  </si>
  <si>
    <t>Lepidlo Extrém 0,3l Chemoprén</t>
  </si>
  <si>
    <t>Lepidlo Extrém 0,8l Chemoprén</t>
  </si>
  <si>
    <t>Kotouč řezný 125x2x22,2 A97P    2110250</t>
  </si>
  <si>
    <t>Zámek visací 820/40 2 klíče</t>
  </si>
  <si>
    <t>FAB vložka 200 RSD 29+35     / 5 klíčů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</si>
</sst>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2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0" borderId="1" xfId="0" applyFont="1" applyBorder="1"/>
    <xf numFmtId="4" fontId="25" fillId="0" borderId="10" xfId="0" applyNumberFormat="1" applyFont="1" applyBorder="1" applyAlignment="1" applyProtection="1">
      <alignment horizontal="right" vertical="center"/>
      <protection locked="0"/>
    </xf>
    <xf numFmtId="4" fontId="25" fillId="0" borderId="10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/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" fontId="1" fillId="0" borderId="10" xfId="0" applyNumberFormat="1" applyFont="1" applyFill="1" applyBorder="1"/>
    <xf numFmtId="4" fontId="25" fillId="0" borderId="10" xfId="0" applyNumberFormat="1" applyFont="1" applyBorder="1"/>
    <xf numFmtId="0" fontId="25" fillId="0" borderId="10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1" fillId="0" borderId="26" xfId="0" applyFont="1" applyBorder="1"/>
    <xf numFmtId="4" fontId="25" fillId="0" borderId="26" xfId="0" applyNumberFormat="1" applyFont="1" applyBorder="1" applyAlignment="1" applyProtection="1">
      <alignment horizontal="right" vertical="center"/>
      <protection locked="0"/>
    </xf>
    <xf numFmtId="4" fontId="25" fillId="0" borderId="26" xfId="0" applyNumberFormat="1" applyFont="1" applyBorder="1" applyAlignment="1">
      <alignment horizontal="right" vertical="center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90625" style="1" customWidth="1"/>
    <col min="5" max="5" width="8.984375E-2" style="9" customWidth="1"/>
    <col min="6" max="6" width="32.08984375" style="9" hidden="1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1" t="s">
        <v>17</v>
      </c>
      <c r="B2" s="91"/>
      <c r="C2" s="91"/>
      <c r="D2" s="91"/>
      <c r="E2" s="91"/>
      <c r="F2" s="91"/>
      <c r="G2" s="91"/>
      <c r="H2" s="91"/>
    </row>
    <row r="3" spans="1:8" s="3" customFormat="1" ht="16" customHeight="1" x14ac:dyDescent="0.35">
      <c r="A3" s="94" t="s">
        <v>48</v>
      </c>
      <c r="B3" s="95"/>
      <c r="C3" s="95"/>
      <c r="D3" s="95"/>
      <c r="E3" s="95"/>
      <c r="F3" s="95"/>
      <c r="G3" s="95"/>
      <c r="H3" s="95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ht="15" customHeight="1" x14ac:dyDescent="0.35">
      <c r="A6" s="65" t="s">
        <v>1</v>
      </c>
      <c r="B6" s="111">
        <v>20</v>
      </c>
      <c r="C6" s="112" t="s">
        <v>28</v>
      </c>
      <c r="D6" s="113" t="s">
        <v>49</v>
      </c>
      <c r="E6" s="114">
        <v>30</v>
      </c>
      <c r="F6" s="115">
        <f>SUM(E6*B6)</f>
        <v>600</v>
      </c>
      <c r="G6" s="66" t="s">
        <v>19</v>
      </c>
      <c r="H6" s="63" t="e">
        <f t="shared" ref="H6:H18" si="0">B6*G6</f>
        <v>#VALUE!</v>
      </c>
    </row>
    <row r="7" spans="1:8" x14ac:dyDescent="0.35">
      <c r="A7" s="57" t="s">
        <v>2</v>
      </c>
      <c r="B7" s="105">
        <v>3</v>
      </c>
      <c r="C7" s="75" t="s">
        <v>28</v>
      </c>
      <c r="D7" s="106" t="s">
        <v>50</v>
      </c>
      <c r="E7" s="107">
        <v>250</v>
      </c>
      <c r="F7" s="83">
        <f t="shared" ref="F7:F14" si="1">SUM(E7*B7)</f>
        <v>750</v>
      </c>
      <c r="G7" s="23" t="s">
        <v>19</v>
      </c>
      <c r="H7" s="61" t="e">
        <f t="shared" ref="H7:H14" si="2">B7*G7</f>
        <v>#VALUE!</v>
      </c>
    </row>
    <row r="8" spans="1:8" x14ac:dyDescent="0.35">
      <c r="A8" s="57" t="s">
        <v>3</v>
      </c>
      <c r="B8" s="104">
        <v>3</v>
      </c>
      <c r="C8" s="75" t="s">
        <v>46</v>
      </c>
      <c r="D8" s="102" t="s">
        <v>51</v>
      </c>
      <c r="E8" s="83">
        <v>9</v>
      </c>
      <c r="F8" s="83">
        <f t="shared" si="1"/>
        <v>27</v>
      </c>
      <c r="G8" s="23" t="s">
        <v>19</v>
      </c>
      <c r="H8" s="61" t="e">
        <f t="shared" si="2"/>
        <v>#VALUE!</v>
      </c>
    </row>
    <row r="9" spans="1:8" x14ac:dyDescent="0.35">
      <c r="A9" s="57" t="s">
        <v>4</v>
      </c>
      <c r="B9" s="84">
        <v>3</v>
      </c>
      <c r="C9" s="75" t="s">
        <v>28</v>
      </c>
      <c r="D9" s="108" t="s">
        <v>52</v>
      </c>
      <c r="E9" s="83">
        <v>130</v>
      </c>
      <c r="F9" s="83">
        <f t="shared" si="1"/>
        <v>390</v>
      </c>
      <c r="G9" s="23" t="s">
        <v>19</v>
      </c>
      <c r="H9" s="61" t="e">
        <f t="shared" si="2"/>
        <v>#VALUE!</v>
      </c>
    </row>
    <row r="10" spans="1:8" x14ac:dyDescent="0.35">
      <c r="A10" s="57" t="s">
        <v>5</v>
      </c>
      <c r="B10" s="104">
        <v>20</v>
      </c>
      <c r="C10" s="75" t="s">
        <v>28</v>
      </c>
      <c r="D10" s="102" t="s">
        <v>53</v>
      </c>
      <c r="E10" s="83">
        <v>3</v>
      </c>
      <c r="F10" s="83">
        <f t="shared" si="1"/>
        <v>60</v>
      </c>
      <c r="G10" s="23" t="s">
        <v>19</v>
      </c>
      <c r="H10" s="61" t="e">
        <f t="shared" si="2"/>
        <v>#VALUE!</v>
      </c>
    </row>
    <row r="11" spans="1:8" x14ac:dyDescent="0.35">
      <c r="A11" s="57" t="s">
        <v>6</v>
      </c>
      <c r="B11" s="84">
        <v>2</v>
      </c>
      <c r="C11" s="75" t="s">
        <v>28</v>
      </c>
      <c r="D11" s="102" t="s">
        <v>54</v>
      </c>
      <c r="E11" s="83"/>
      <c r="F11" s="83">
        <f t="shared" si="1"/>
        <v>0</v>
      </c>
      <c r="G11" s="23" t="s">
        <v>19</v>
      </c>
      <c r="H11" s="61" t="e">
        <f t="shared" si="2"/>
        <v>#VALUE!</v>
      </c>
    </row>
    <row r="12" spans="1:8" ht="29" x14ac:dyDescent="0.35">
      <c r="A12" s="57" t="s">
        <v>7</v>
      </c>
      <c r="B12" s="84">
        <v>20</v>
      </c>
      <c r="C12" s="85" t="s">
        <v>28</v>
      </c>
      <c r="D12" s="109" t="s">
        <v>55</v>
      </c>
      <c r="E12" s="107">
        <v>80</v>
      </c>
      <c r="F12" s="83">
        <f t="shared" si="1"/>
        <v>1600</v>
      </c>
      <c r="G12" s="23" t="s">
        <v>19</v>
      </c>
      <c r="H12" s="61" t="e">
        <f t="shared" si="2"/>
        <v>#VALUE!</v>
      </c>
    </row>
    <row r="13" spans="1:8" x14ac:dyDescent="0.35">
      <c r="A13" s="57" t="s">
        <v>8</v>
      </c>
      <c r="B13" s="84">
        <v>5</v>
      </c>
      <c r="C13" s="85" t="s">
        <v>28</v>
      </c>
      <c r="D13" s="109" t="s">
        <v>56</v>
      </c>
      <c r="E13" s="110">
        <v>170</v>
      </c>
      <c r="F13" s="86">
        <f t="shared" si="1"/>
        <v>850</v>
      </c>
      <c r="G13" s="23" t="s">
        <v>19</v>
      </c>
      <c r="H13" s="61" t="e">
        <f t="shared" si="2"/>
        <v>#VALUE!</v>
      </c>
    </row>
    <row r="14" spans="1:8" x14ac:dyDescent="0.35">
      <c r="A14" s="57" t="s">
        <v>29</v>
      </c>
      <c r="B14" s="84">
        <v>2</v>
      </c>
      <c r="C14" s="85" t="s">
        <v>28</v>
      </c>
      <c r="D14" s="103" t="s">
        <v>57</v>
      </c>
      <c r="E14" s="83">
        <v>150</v>
      </c>
      <c r="F14" s="83">
        <f t="shared" si="1"/>
        <v>300</v>
      </c>
      <c r="G14" s="23" t="s">
        <v>19</v>
      </c>
      <c r="H14" s="61" t="e">
        <f t="shared" si="2"/>
        <v>#VALUE!</v>
      </c>
    </row>
    <row r="15" spans="1:8" x14ac:dyDescent="0.35">
      <c r="A15" s="57" t="s">
        <v>30</v>
      </c>
      <c r="B15" s="84">
        <v>10</v>
      </c>
      <c r="C15" s="75" t="s">
        <v>28</v>
      </c>
      <c r="D15" s="103" t="s">
        <v>58</v>
      </c>
      <c r="E15" s="83">
        <v>30</v>
      </c>
      <c r="F15" s="83">
        <f t="shared" ref="F15:F18" si="3">SUM(E15*B15)</f>
        <v>300</v>
      </c>
      <c r="G15" s="23" t="s">
        <v>19</v>
      </c>
      <c r="H15" s="61" t="e">
        <f t="shared" si="0"/>
        <v>#VALUE!</v>
      </c>
    </row>
    <row r="16" spans="1:8" x14ac:dyDescent="0.35">
      <c r="A16" s="57" t="s">
        <v>31</v>
      </c>
      <c r="B16" s="84">
        <v>2</v>
      </c>
      <c r="C16" s="75" t="s">
        <v>46</v>
      </c>
      <c r="D16" s="103" t="s">
        <v>59</v>
      </c>
      <c r="E16" s="83">
        <v>50</v>
      </c>
      <c r="F16" s="83">
        <f t="shared" si="3"/>
        <v>100</v>
      </c>
      <c r="G16" s="23" t="s">
        <v>19</v>
      </c>
      <c r="H16" s="61" t="e">
        <f t="shared" si="0"/>
        <v>#VALUE!</v>
      </c>
    </row>
    <row r="17" spans="1:9" x14ac:dyDescent="0.35">
      <c r="A17" s="57" t="s">
        <v>32</v>
      </c>
      <c r="B17" s="84">
        <v>3</v>
      </c>
      <c r="C17" s="75" t="s">
        <v>28</v>
      </c>
      <c r="D17" s="103" t="s">
        <v>60</v>
      </c>
      <c r="E17" s="107">
        <v>124</v>
      </c>
      <c r="F17" s="83">
        <f t="shared" si="3"/>
        <v>372</v>
      </c>
      <c r="G17" s="23" t="s">
        <v>19</v>
      </c>
      <c r="H17" s="61" t="e">
        <f t="shared" si="0"/>
        <v>#VALUE!</v>
      </c>
    </row>
    <row r="18" spans="1:9" ht="29" x14ac:dyDescent="0.35">
      <c r="A18" s="57" t="s">
        <v>33</v>
      </c>
      <c r="B18" s="84">
        <v>6</v>
      </c>
      <c r="C18" s="75" t="s">
        <v>28</v>
      </c>
      <c r="D18" s="103" t="s">
        <v>61</v>
      </c>
      <c r="E18" s="107">
        <v>90</v>
      </c>
      <c r="F18" s="83">
        <f t="shared" si="3"/>
        <v>540</v>
      </c>
      <c r="G18" s="23" t="s">
        <v>19</v>
      </c>
      <c r="H18" s="61" t="e">
        <f t="shared" si="0"/>
        <v>#VALUE!</v>
      </c>
    </row>
    <row r="19" spans="1:9" s="3" customFormat="1" ht="15" customHeight="1" thickBot="1" x14ac:dyDescent="0.4">
      <c r="A19" s="58"/>
      <c r="B19" s="59"/>
      <c r="C19" s="60"/>
      <c r="D19" s="45" t="s">
        <v>27</v>
      </c>
      <c r="E19" s="100">
        <f>SUM(F6:F18)</f>
        <v>5889</v>
      </c>
      <c r="F19" s="101"/>
      <c r="G19" s="98" t="e">
        <f>SUM(H6:H18)</f>
        <v>#VALUE!</v>
      </c>
      <c r="H19" s="99" t="e">
        <f>SUM(H5:H18)</f>
        <v>#VALUE!</v>
      </c>
    </row>
    <row r="20" spans="1:9" s="3" customFormat="1" ht="15" customHeight="1" thickBot="1" x14ac:dyDescent="0.4">
      <c r="A20" s="67"/>
      <c r="B20" s="68"/>
      <c r="C20" s="69"/>
      <c r="D20" s="70"/>
      <c r="E20" s="71"/>
      <c r="F20" s="72"/>
      <c r="G20" s="73"/>
      <c r="H20" s="74"/>
    </row>
    <row r="21" spans="1:9" s="3" customFormat="1" ht="60" customHeight="1" thickBot="1" x14ac:dyDescent="0.4">
      <c r="A21" s="39" t="s">
        <v>15</v>
      </c>
      <c r="B21" s="49" t="s">
        <v>9</v>
      </c>
      <c r="C21" s="40" t="s">
        <v>0</v>
      </c>
      <c r="D21" s="44" t="s">
        <v>43</v>
      </c>
      <c r="E21" s="41" t="s">
        <v>12</v>
      </c>
      <c r="F21" s="41" t="s">
        <v>13</v>
      </c>
      <c r="G21" s="42" t="s">
        <v>10</v>
      </c>
      <c r="H21" s="43" t="s">
        <v>11</v>
      </c>
      <c r="I21" s="24"/>
    </row>
    <row r="22" spans="1:9" x14ac:dyDescent="0.35">
      <c r="A22" s="76" t="s">
        <v>1</v>
      </c>
      <c r="B22" s="87">
        <v>1</v>
      </c>
      <c r="C22" s="87" t="s">
        <v>47</v>
      </c>
      <c r="D22" s="116" t="s">
        <v>62</v>
      </c>
      <c r="E22" s="79"/>
      <c r="F22" s="80"/>
      <c r="G22" s="62" t="s">
        <v>19</v>
      </c>
      <c r="H22" s="63" t="e">
        <f t="shared" ref="H22:H25" si="4">B22*G22</f>
        <v>#VALUE!</v>
      </c>
    </row>
    <row r="23" spans="1:9" x14ac:dyDescent="0.35">
      <c r="A23" s="77" t="s">
        <v>2</v>
      </c>
      <c r="B23" s="88">
        <v>1</v>
      </c>
      <c r="C23" s="88" t="s">
        <v>28</v>
      </c>
      <c r="D23" s="78" t="s">
        <v>63</v>
      </c>
      <c r="E23" s="81"/>
      <c r="F23" s="82"/>
      <c r="G23" s="64" t="s">
        <v>19</v>
      </c>
      <c r="H23" s="61" t="e">
        <f t="shared" si="4"/>
        <v>#VALUE!</v>
      </c>
    </row>
    <row r="24" spans="1:9" x14ac:dyDescent="0.35">
      <c r="A24" s="77" t="s">
        <v>3</v>
      </c>
      <c r="B24" s="88">
        <v>3</v>
      </c>
      <c r="C24" s="88" t="s">
        <v>28</v>
      </c>
      <c r="D24" s="117" t="s">
        <v>64</v>
      </c>
      <c r="E24" s="81"/>
      <c r="F24" s="82"/>
      <c r="G24" s="64" t="s">
        <v>19</v>
      </c>
      <c r="H24" s="61" t="e">
        <f t="shared" si="4"/>
        <v>#VALUE!</v>
      </c>
    </row>
    <row r="25" spans="1:9" x14ac:dyDescent="0.35">
      <c r="A25" s="77" t="s">
        <v>4</v>
      </c>
      <c r="B25" s="88">
        <v>2</v>
      </c>
      <c r="C25" s="88" t="s">
        <v>28</v>
      </c>
      <c r="D25" s="78" t="s">
        <v>65</v>
      </c>
      <c r="E25" s="81"/>
      <c r="F25" s="82"/>
      <c r="G25" s="64" t="s">
        <v>19</v>
      </c>
      <c r="H25" s="61" t="e">
        <f t="shared" si="4"/>
        <v>#VALUE!</v>
      </c>
    </row>
    <row r="26" spans="1:9" x14ac:dyDescent="0.35">
      <c r="A26" s="77" t="s">
        <v>5</v>
      </c>
      <c r="B26" s="88">
        <v>3</v>
      </c>
      <c r="C26" s="88" t="s">
        <v>28</v>
      </c>
      <c r="D26" s="78" t="s">
        <v>66</v>
      </c>
      <c r="E26" s="81"/>
      <c r="F26" s="82"/>
      <c r="G26" s="64" t="s">
        <v>19</v>
      </c>
      <c r="H26" s="61" t="e">
        <f t="shared" ref="H26:H43" si="5">B26*G26</f>
        <v>#VALUE!</v>
      </c>
    </row>
    <row r="27" spans="1:9" x14ac:dyDescent="0.35">
      <c r="A27" s="77" t="s">
        <v>6</v>
      </c>
      <c r="B27" s="88">
        <v>3</v>
      </c>
      <c r="C27" s="88" t="s">
        <v>47</v>
      </c>
      <c r="D27" s="78" t="s">
        <v>67</v>
      </c>
      <c r="E27" s="81"/>
      <c r="F27" s="82"/>
      <c r="G27" s="64" t="s">
        <v>19</v>
      </c>
      <c r="H27" s="61" t="e">
        <f t="shared" si="5"/>
        <v>#VALUE!</v>
      </c>
    </row>
    <row r="28" spans="1:9" ht="15" customHeight="1" x14ac:dyDescent="0.35">
      <c r="A28" s="77" t="s">
        <v>7</v>
      </c>
      <c r="B28" s="88">
        <v>2</v>
      </c>
      <c r="C28" s="88" t="s">
        <v>28</v>
      </c>
      <c r="D28" s="78" t="s">
        <v>68</v>
      </c>
      <c r="E28" s="81"/>
      <c r="F28" s="82"/>
      <c r="G28" s="64" t="s">
        <v>19</v>
      </c>
      <c r="H28" s="61" t="e">
        <f t="shared" si="5"/>
        <v>#VALUE!</v>
      </c>
    </row>
    <row r="29" spans="1:9" x14ac:dyDescent="0.35">
      <c r="A29" s="77" t="s">
        <v>8</v>
      </c>
      <c r="B29" s="88">
        <v>1</v>
      </c>
      <c r="C29" s="88" t="s">
        <v>28</v>
      </c>
      <c r="D29" s="78" t="s">
        <v>69</v>
      </c>
      <c r="E29" s="81"/>
      <c r="F29" s="82"/>
      <c r="G29" s="64" t="s">
        <v>19</v>
      </c>
      <c r="H29" s="61" t="e">
        <f t="shared" si="5"/>
        <v>#VALUE!</v>
      </c>
    </row>
    <row r="30" spans="1:9" x14ac:dyDescent="0.35">
      <c r="A30" s="77" t="s">
        <v>29</v>
      </c>
      <c r="B30" s="88">
        <v>1</v>
      </c>
      <c r="C30" s="88" t="s">
        <v>28</v>
      </c>
      <c r="D30" s="78" t="s">
        <v>70</v>
      </c>
      <c r="E30" s="81"/>
      <c r="F30" s="82"/>
      <c r="G30" s="64" t="s">
        <v>19</v>
      </c>
      <c r="H30" s="61" t="e">
        <f t="shared" si="5"/>
        <v>#VALUE!</v>
      </c>
    </row>
    <row r="31" spans="1:9" x14ac:dyDescent="0.35">
      <c r="A31" s="77" t="s">
        <v>30</v>
      </c>
      <c r="B31" s="88">
        <v>1</v>
      </c>
      <c r="C31" s="88" t="s">
        <v>28</v>
      </c>
      <c r="D31" s="78" t="s">
        <v>71</v>
      </c>
      <c r="E31" s="81"/>
      <c r="F31" s="82"/>
      <c r="G31" s="64" t="s">
        <v>19</v>
      </c>
      <c r="H31" s="61" t="e">
        <f t="shared" si="5"/>
        <v>#VALUE!</v>
      </c>
    </row>
    <row r="32" spans="1:9" x14ac:dyDescent="0.35">
      <c r="A32" s="77" t="s">
        <v>31</v>
      </c>
      <c r="B32" s="88">
        <v>4</v>
      </c>
      <c r="C32" s="88" t="s">
        <v>28</v>
      </c>
      <c r="D32" s="78" t="s">
        <v>72</v>
      </c>
      <c r="E32" s="81"/>
      <c r="F32" s="82"/>
      <c r="G32" s="64" t="s">
        <v>19</v>
      </c>
      <c r="H32" s="61" t="e">
        <f t="shared" si="5"/>
        <v>#VALUE!</v>
      </c>
    </row>
    <row r="33" spans="1:8" x14ac:dyDescent="0.35">
      <c r="A33" s="77" t="s">
        <v>32</v>
      </c>
      <c r="B33" s="88">
        <v>3</v>
      </c>
      <c r="C33" s="88" t="s">
        <v>46</v>
      </c>
      <c r="D33" s="78" t="s">
        <v>73</v>
      </c>
      <c r="E33" s="81"/>
      <c r="F33" s="82"/>
      <c r="G33" s="64" t="s">
        <v>19</v>
      </c>
      <c r="H33" s="61" t="e">
        <f t="shared" si="5"/>
        <v>#VALUE!</v>
      </c>
    </row>
    <row r="34" spans="1:8" ht="15" customHeight="1" x14ac:dyDescent="0.35">
      <c r="A34" s="77" t="s">
        <v>33</v>
      </c>
      <c r="B34" s="88">
        <v>1</v>
      </c>
      <c r="C34" s="88" t="s">
        <v>28</v>
      </c>
      <c r="D34" s="78" t="s">
        <v>74</v>
      </c>
      <c r="E34" s="81"/>
      <c r="F34" s="82"/>
      <c r="G34" s="64" t="s">
        <v>19</v>
      </c>
      <c r="H34" s="61" t="e">
        <f t="shared" si="5"/>
        <v>#VALUE!</v>
      </c>
    </row>
    <row r="35" spans="1:8" x14ac:dyDescent="0.35">
      <c r="A35" s="77" t="s">
        <v>34</v>
      </c>
      <c r="B35" s="88">
        <v>1</v>
      </c>
      <c r="C35" s="88" t="s">
        <v>28</v>
      </c>
      <c r="D35" s="78" t="s">
        <v>75</v>
      </c>
      <c r="E35" s="81"/>
      <c r="F35" s="82"/>
      <c r="G35" s="64" t="s">
        <v>19</v>
      </c>
      <c r="H35" s="61" t="e">
        <f t="shared" si="5"/>
        <v>#VALUE!</v>
      </c>
    </row>
    <row r="36" spans="1:8" x14ac:dyDescent="0.35">
      <c r="A36" s="77" t="s">
        <v>35</v>
      </c>
      <c r="B36" s="88">
        <v>6</v>
      </c>
      <c r="C36" s="88" t="s">
        <v>28</v>
      </c>
      <c r="D36" s="78" t="s">
        <v>76</v>
      </c>
      <c r="E36" s="81"/>
      <c r="F36" s="82"/>
      <c r="G36" s="64" t="s">
        <v>19</v>
      </c>
      <c r="H36" s="61" t="e">
        <f t="shared" si="5"/>
        <v>#VALUE!</v>
      </c>
    </row>
    <row r="37" spans="1:8" x14ac:dyDescent="0.35">
      <c r="A37" s="77" t="s">
        <v>36</v>
      </c>
      <c r="B37" s="88">
        <v>5</v>
      </c>
      <c r="C37" s="88" t="s">
        <v>28</v>
      </c>
      <c r="D37" s="78" t="s">
        <v>77</v>
      </c>
      <c r="E37" s="81"/>
      <c r="F37" s="82"/>
      <c r="G37" s="64" t="s">
        <v>19</v>
      </c>
      <c r="H37" s="61" t="e">
        <f t="shared" si="5"/>
        <v>#VALUE!</v>
      </c>
    </row>
    <row r="38" spans="1:8" x14ac:dyDescent="0.35">
      <c r="A38" s="77" t="s">
        <v>37</v>
      </c>
      <c r="B38" s="88">
        <v>6</v>
      </c>
      <c r="C38" s="88" t="s">
        <v>28</v>
      </c>
      <c r="D38" s="78" t="s">
        <v>78</v>
      </c>
      <c r="E38" s="81"/>
      <c r="F38" s="82"/>
      <c r="G38" s="64" t="s">
        <v>19</v>
      </c>
      <c r="H38" s="61" t="e">
        <f t="shared" si="5"/>
        <v>#VALUE!</v>
      </c>
    </row>
    <row r="39" spans="1:8" x14ac:dyDescent="0.35">
      <c r="A39" s="77" t="s">
        <v>38</v>
      </c>
      <c r="B39" s="88">
        <v>8</v>
      </c>
      <c r="C39" s="88" t="s">
        <v>28</v>
      </c>
      <c r="D39" s="117" t="s">
        <v>79</v>
      </c>
      <c r="E39" s="81"/>
      <c r="F39" s="82"/>
      <c r="G39" s="64" t="s">
        <v>19</v>
      </c>
      <c r="H39" s="61" t="e">
        <f t="shared" si="5"/>
        <v>#VALUE!</v>
      </c>
    </row>
    <row r="40" spans="1:8" x14ac:dyDescent="0.35">
      <c r="A40" s="77" t="s">
        <v>39</v>
      </c>
      <c r="B40" s="88">
        <v>6</v>
      </c>
      <c r="C40" s="88" t="s">
        <v>28</v>
      </c>
      <c r="D40" s="78" t="s">
        <v>80</v>
      </c>
      <c r="E40" s="81"/>
      <c r="F40" s="82"/>
      <c r="G40" s="64" t="s">
        <v>19</v>
      </c>
      <c r="H40" s="61" t="e">
        <f t="shared" si="5"/>
        <v>#VALUE!</v>
      </c>
    </row>
    <row r="41" spans="1:8" x14ac:dyDescent="0.35">
      <c r="A41" s="77" t="s">
        <v>40</v>
      </c>
      <c r="B41" s="88">
        <v>50</v>
      </c>
      <c r="C41" s="88" t="s">
        <v>28</v>
      </c>
      <c r="D41" s="78" t="s">
        <v>81</v>
      </c>
      <c r="E41" s="81"/>
      <c r="F41" s="82"/>
      <c r="G41" s="64" t="s">
        <v>19</v>
      </c>
      <c r="H41" s="61" t="e">
        <f t="shared" si="5"/>
        <v>#VALUE!</v>
      </c>
    </row>
    <row r="42" spans="1:8" x14ac:dyDescent="0.35">
      <c r="A42" s="77" t="s">
        <v>41</v>
      </c>
      <c r="B42" s="89">
        <v>2</v>
      </c>
      <c r="C42" s="88" t="s">
        <v>28</v>
      </c>
      <c r="D42" s="78" t="s">
        <v>82</v>
      </c>
      <c r="E42" s="81"/>
      <c r="F42" s="82"/>
      <c r="G42" s="64" t="s">
        <v>19</v>
      </c>
      <c r="H42" s="61" t="e">
        <f t="shared" si="5"/>
        <v>#VALUE!</v>
      </c>
    </row>
    <row r="43" spans="1:8" ht="15" customHeight="1" thickBot="1" x14ac:dyDescent="0.4">
      <c r="A43" s="118" t="s">
        <v>42</v>
      </c>
      <c r="B43" s="119">
        <v>10</v>
      </c>
      <c r="C43" s="119" t="s">
        <v>28</v>
      </c>
      <c r="D43" s="120" t="s">
        <v>83</v>
      </c>
      <c r="E43" s="121"/>
      <c r="F43" s="122"/>
      <c r="G43" s="123" t="s">
        <v>19</v>
      </c>
      <c r="H43" s="124" t="e">
        <f t="shared" si="5"/>
        <v>#VALUE!</v>
      </c>
    </row>
    <row r="44" spans="1:8" s="3" customFormat="1" ht="15" customHeight="1" thickBot="1" x14ac:dyDescent="0.4">
      <c r="A44" s="46"/>
      <c r="B44" s="51"/>
      <c r="C44" s="47"/>
      <c r="D44" s="45" t="s">
        <v>45</v>
      </c>
      <c r="E44" s="100"/>
      <c r="F44" s="101"/>
      <c r="G44" s="98" t="e">
        <f>SUM(H22:H43)</f>
        <v>#VALUE!</v>
      </c>
      <c r="H44" s="99" t="e">
        <f>SUM(#REF!)</f>
        <v>#REF!</v>
      </c>
    </row>
    <row r="45" spans="1:8" s="3" customFormat="1" ht="15" customHeight="1" thickBot="1" x14ac:dyDescent="0.4">
      <c r="A45" s="34"/>
      <c r="B45" s="50"/>
      <c r="C45" s="35"/>
      <c r="D45" s="36" t="s">
        <v>44</v>
      </c>
      <c r="E45" s="37"/>
      <c r="F45" s="37">
        <f>E19+E44</f>
        <v>5889</v>
      </c>
      <c r="G45" s="38"/>
      <c r="H45" s="38"/>
    </row>
    <row r="46" spans="1:8" ht="15" customHeight="1" thickBot="1" x14ac:dyDescent="0.4">
      <c r="A46" s="25"/>
      <c r="B46" s="52"/>
      <c r="C46" s="26"/>
      <c r="D46" s="27" t="s">
        <v>14</v>
      </c>
      <c r="E46" s="92"/>
      <c r="F46" s="93"/>
      <c r="G46" s="92" t="e">
        <f>SUM(G19+G44)</f>
        <v>#VALUE!</v>
      </c>
      <c r="H46" s="93"/>
    </row>
    <row r="47" spans="1:8" ht="15" customHeight="1" x14ac:dyDescent="0.35">
      <c r="A47" s="4"/>
      <c r="B47" s="53"/>
      <c r="C47" s="4"/>
      <c r="D47" s="30"/>
      <c r="E47" s="31"/>
      <c r="F47" s="31"/>
      <c r="G47" s="31"/>
      <c r="H47" s="31"/>
    </row>
    <row r="48" spans="1:8" ht="15" customHeight="1" x14ac:dyDescent="0.35">
      <c r="A48" s="13" t="s">
        <v>23</v>
      </c>
      <c r="B48" s="14"/>
      <c r="C48" s="13"/>
      <c r="D48" s="15"/>
      <c r="E48" s="15"/>
      <c r="F48" s="10"/>
    </row>
    <row r="49" spans="1:8" ht="15" customHeight="1" x14ac:dyDescent="0.35">
      <c r="A49" s="13" t="s">
        <v>24</v>
      </c>
      <c r="B49" s="14"/>
      <c r="C49" s="13"/>
      <c r="D49" s="15"/>
      <c r="E49" s="15"/>
      <c r="F49" s="10"/>
    </row>
    <row r="50" spans="1:8" ht="15" customHeight="1" x14ac:dyDescent="0.35">
      <c r="A50" s="16" t="s">
        <v>16</v>
      </c>
      <c r="B50" s="96" t="s">
        <v>22</v>
      </c>
      <c r="C50" s="96"/>
      <c r="D50" s="96"/>
      <c r="F50" s="10"/>
      <c r="G50" s="29" t="s">
        <v>18</v>
      </c>
      <c r="H50" s="18"/>
    </row>
    <row r="51" spans="1:8" ht="15" customHeight="1" x14ac:dyDescent="0.35">
      <c r="A51" s="17"/>
      <c r="B51" s="20"/>
      <c r="C51" s="18"/>
      <c r="D51" s="19"/>
      <c r="E51" s="18"/>
      <c r="F51" s="10"/>
    </row>
    <row r="52" spans="1:8" ht="15" customHeight="1" x14ac:dyDescent="0.35">
      <c r="A52" s="17"/>
      <c r="B52" s="20"/>
      <c r="C52" s="18"/>
      <c r="D52" s="19"/>
      <c r="E52" s="18"/>
      <c r="F52" s="10"/>
    </row>
    <row r="53" spans="1:8" x14ac:dyDescent="0.35">
      <c r="A53" s="17"/>
      <c r="B53" s="20"/>
      <c r="C53" s="18"/>
      <c r="D53" s="19"/>
      <c r="E53" s="18"/>
      <c r="F53" s="10"/>
    </row>
    <row r="54" spans="1:8" x14ac:dyDescent="0.35">
      <c r="A54" s="20"/>
      <c r="B54" s="20"/>
      <c r="C54" s="21"/>
      <c r="D54" s="22"/>
      <c r="E54" s="22"/>
      <c r="F54" s="10"/>
    </row>
    <row r="55" spans="1:8" x14ac:dyDescent="0.35">
      <c r="A55" s="15"/>
      <c r="B55" s="54"/>
      <c r="C55" s="15"/>
      <c r="D55" s="97" t="s">
        <v>25</v>
      </c>
      <c r="E55" s="97"/>
      <c r="F55" s="97"/>
      <c r="G55" s="97"/>
      <c r="H55" s="28"/>
    </row>
    <row r="56" spans="1:8" x14ac:dyDescent="0.35">
      <c r="A56" s="15"/>
      <c r="B56" s="20"/>
      <c r="C56" s="21"/>
      <c r="D56" s="90" t="s">
        <v>21</v>
      </c>
      <c r="E56" s="90"/>
      <c r="F56" s="90"/>
      <c r="G56" s="90"/>
      <c r="H56" s="21"/>
    </row>
    <row r="57" spans="1:8" x14ac:dyDescent="0.35">
      <c r="A57" s="4"/>
      <c r="B57" s="53"/>
      <c r="C57" s="4"/>
      <c r="D57" s="90" t="s">
        <v>20</v>
      </c>
      <c r="E57" s="90"/>
      <c r="F57" s="90"/>
      <c r="G57" s="90"/>
      <c r="H57" s="21"/>
    </row>
    <row r="58" spans="1:8" x14ac:dyDescent="0.35">
      <c r="A58" s="4"/>
      <c r="B58" s="53"/>
      <c r="C58" s="4"/>
      <c r="D58" s="7"/>
      <c r="E58" s="10"/>
      <c r="F58" s="10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3"/>
      <c r="C60" s="4"/>
      <c r="D60" s="7"/>
      <c r="E60" s="10"/>
      <c r="F60" s="10"/>
    </row>
    <row r="61" spans="1:8" x14ac:dyDescent="0.35">
      <c r="A61" s="4"/>
      <c r="B61" s="53"/>
      <c r="C61" s="4"/>
      <c r="D61" s="7"/>
      <c r="E61" s="10"/>
      <c r="F61" s="10"/>
    </row>
    <row r="62" spans="1:8" x14ac:dyDescent="0.35">
      <c r="A62" s="4"/>
      <c r="B62" s="53"/>
      <c r="C62" s="4"/>
      <c r="D62" s="7"/>
      <c r="E62" s="10"/>
      <c r="F62" s="10"/>
    </row>
    <row r="63" spans="1:8" x14ac:dyDescent="0.35">
      <c r="A63" s="4"/>
      <c r="B63" s="53"/>
      <c r="C63" s="4"/>
      <c r="D63" s="7"/>
      <c r="E63" s="10"/>
      <c r="F63" s="10"/>
    </row>
    <row r="64" spans="1:8" x14ac:dyDescent="0.35">
      <c r="A64" s="4"/>
      <c r="B64" s="53"/>
      <c r="C64" s="4"/>
      <c r="D64" s="7"/>
      <c r="E64" s="10"/>
      <c r="F64" s="10"/>
    </row>
    <row r="65" spans="1:6" x14ac:dyDescent="0.35">
      <c r="A65" s="4"/>
      <c r="B65" s="55"/>
      <c r="C65" s="6"/>
      <c r="D65" s="8"/>
      <c r="E65" s="12"/>
      <c r="F65" s="10"/>
    </row>
    <row r="66" spans="1:6" x14ac:dyDescent="0.35">
      <c r="A66" s="4"/>
      <c r="B66" s="55"/>
      <c r="C66" s="6"/>
      <c r="D66" s="8"/>
      <c r="E66" s="12"/>
      <c r="F66" s="10"/>
    </row>
    <row r="67" spans="1:6" x14ac:dyDescent="0.35">
      <c r="A67" s="4"/>
      <c r="B67" s="53"/>
      <c r="C67" s="5"/>
      <c r="D67" s="7"/>
      <c r="E67" s="10"/>
      <c r="F67" s="11"/>
    </row>
  </sheetData>
  <mergeCells count="12">
    <mergeCell ref="D57:G57"/>
    <mergeCell ref="A2:H2"/>
    <mergeCell ref="D56:G56"/>
    <mergeCell ref="E46:F46"/>
    <mergeCell ref="G46:H46"/>
    <mergeCell ref="A3:H3"/>
    <mergeCell ref="B50:D50"/>
    <mergeCell ref="D55:G55"/>
    <mergeCell ref="G19:H19"/>
    <mergeCell ref="E19:F19"/>
    <mergeCell ref="E44:F44"/>
    <mergeCell ref="G44:H44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2022-02-11T11:29:42Z</dcterms:modified>
</cp:coreProperties>
</file>