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50" documentId="8_{ECCE2D59-05CC-4B64-9034-5E7BAC39BA23}" xr6:coauthVersionLast="36" xr6:coauthVersionMax="47" xr10:uidLastSave="{C489F77C-6142-421D-93E2-96EDB0D95402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elektro!$A$2:$I$66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18" i="4" l="1"/>
  <c r="F18" i="4"/>
  <c r="F8" i="4"/>
  <c r="I8" i="4"/>
  <c r="F9" i="4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F19" i="4" l="1"/>
  <c r="H20" i="4" l="1"/>
</calcChain>
</file>

<file path=xl/sharedStrings.xml><?xml version="1.0" encoding="utf-8"?>
<sst xmlns="http://schemas.openxmlformats.org/spreadsheetml/2006/main" count="330" uniqueCount="36">
  <si>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</si>
  <si>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</si>
  <si>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</si>
  <si>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</si>
  <si>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</si>
  <si>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</si>
  <si>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</si>
  <si>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</si>
  <si>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</si>
  <si>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</si>
  <si>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</si>
  <si>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</si>
  <si>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</si>
  <si>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</si>
  <si>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</si>
  <si>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</si>
  <si>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</si>
  <si>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</si>
  <si>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</si>
  <si>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</si>
  <si>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</si>
  <si>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</si>
  <si>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</si>
  <si>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Dodávka elektroinstalačního materiálu a zdrojů světla 3/2022</t>
  </si>
  <si>
    <t>Rámeček vodorovný trojnásobný bílý TANGO ABB 3901A-B30B</t>
  </si>
  <si>
    <t>Rámeček vodorovný dvojnásobný bílý TANGO ABB 3901A-B20B</t>
  </si>
  <si>
    <t>Rámeček jednonásobný bílý TANGO ABB 3901A-B10B</t>
  </si>
  <si>
    <t>Kryt spínače jednoduchý bílý TANGO ABB 3558A-A651B</t>
  </si>
  <si>
    <t>Kryt spínače kolébkový dělený bílý TANGO ABB 3558A-A652B</t>
  </si>
  <si>
    <t>Přístroj přepínače sériový šroubový č.5, TANGO ABB 3558-A05340</t>
  </si>
  <si>
    <t>Přístroj spínače jednopolového šroubový, TANGO ABB 3558-A01340</t>
  </si>
  <si>
    <t>Přístroj ovládače zapínacího dvojitého, šroubový, TANGO ABB 3558-A87340</t>
  </si>
  <si>
    <t>Víčko VLK 80/R KOPOS pro krabice LK 80x28R-HB</t>
  </si>
  <si>
    <t>m</t>
  </si>
  <si>
    <t>Kabel CYKY J 5x2,5 RE</t>
  </si>
  <si>
    <t xml:space="preserve">SEZ krabice ACIDUR 6455-11 P/2, IP67, 5P, 4x vývodka PG16, plastová šedá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</si>
</sst>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9" applyNumberFormat="0" applyFont="0" applyAlignment="0" applyProtection="0"/>
    <xf numFmtId="0" fontId="21" fillId="0" borderId="10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20" borderId="11" applyNumberFormat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9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5" fillId="25" borderId="21" xfId="0" applyFont="1" applyFill="1" applyBorder="1" applyAlignment="1" applyProtection="1">
      <alignment horizontal="center" vertical="top" wrapText="1"/>
    </xf>
    <xf numFmtId="0" fontId="39" fillId="0" borderId="1" xfId="0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4" fontId="39" fillId="27" borderId="0" xfId="0" applyNumberFormat="1" applyFont="1" applyFill="1" applyBorder="1" applyAlignment="1">
      <alignment horizontal="right" wrapText="1"/>
    </xf>
    <xf numFmtId="0" fontId="39" fillId="26" borderId="0" xfId="0" applyFont="1" applyFill="1" applyBorder="1" applyAlignment="1">
      <alignment horizontal="right" vertical="center" wrapText="1"/>
    </xf>
    <xf numFmtId="164" fontId="38" fillId="0" borderId="0" xfId="0" applyNumberFormat="1" applyFont="1" applyFill="1" applyBorder="1" applyAlignment="1" applyProtection="1">
      <alignment vertical="center"/>
      <protection locked="0"/>
    </xf>
    <xf numFmtId="164" fontId="38" fillId="0" borderId="23" xfId="0" applyNumberFormat="1" applyFont="1" applyFill="1" applyBorder="1" applyAlignment="1" applyProtection="1">
      <alignment vertical="center"/>
    </xf>
    <xf numFmtId="1" fontId="39" fillId="0" borderId="1" xfId="0" applyNumberFormat="1" applyFont="1" applyFill="1" applyBorder="1" applyAlignment="1">
      <alignment horizontal="center" vertical="center"/>
    </xf>
    <xf numFmtId="0" fontId="39" fillId="26" borderId="1" xfId="0" applyFont="1" applyFill="1" applyBorder="1" applyAlignment="1">
      <alignment horizontal="left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164" fontId="39" fillId="27" borderId="17" xfId="0" applyNumberFormat="1" applyFont="1" applyFill="1" applyBorder="1" applyAlignment="1">
      <alignment horizontal="right" vertical="center" wrapText="1"/>
    </xf>
    <xf numFmtId="164" fontId="39" fillId="0" borderId="1" xfId="0" applyNumberFormat="1" applyFont="1" applyBorder="1" applyAlignment="1">
      <alignment horizontal="right" vertical="center" wrapText="1"/>
    </xf>
    <xf numFmtId="164" fontId="39" fillId="27" borderId="1" xfId="0" applyNumberFormat="1" applyFont="1" applyFill="1" applyBorder="1" applyAlignment="1">
      <alignment horizontal="right" vertical="center" wrapText="1"/>
    </xf>
    <xf numFmtId="164" fontId="30" fillId="2" borderId="17" xfId="0" applyNumberFormat="1" applyFont="1" applyFill="1" applyBorder="1" applyAlignment="1" applyProtection="1">
      <alignment horizontal="right" vertical="center"/>
      <protection locked="0"/>
    </xf>
    <xf numFmtId="164" fontId="30" fillId="0" borderId="18" xfId="0" applyNumberFormat="1" applyFont="1" applyBorder="1" applyAlignment="1" applyProtection="1">
      <alignment horizontal="right" vertical="center"/>
    </xf>
    <xf numFmtId="164" fontId="30" fillId="2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3" xfId="0" applyNumberFormat="1" applyFont="1" applyBorder="1" applyAlignment="1" applyProtection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/>
    <xf numFmtId="164" fontId="1" fillId="0" borderId="17" xfId="0" applyNumberFormat="1" applyFont="1" applyBorder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1"/>
  <sheetViews>
    <sheetView tabSelected="1" zoomScale="80" zoomScaleNormal="80" workbookViewId="0">
      <selection activeCell="D12" sqref="D12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26953125" style="5" customWidth="1"/>
    <col min="5" max="5" width="17.453125" style="5" customWidth="1"/>
    <col min="6" max="6" width="21.1796875" style="5" customWidth="1"/>
    <col min="7" max="7" width="22" style="5" bestFit="1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10" s="4" customFormat="1" ht="18.5" x14ac:dyDescent="0.35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3"/>
    </row>
    <row r="4" spans="1:10" s="4" customFormat="1" ht="15.5" x14ac:dyDescent="0.35">
      <c r="A4" s="45" t="s">
        <v>18</v>
      </c>
      <c r="B4" s="45"/>
      <c r="C4" s="45"/>
      <c r="D4" s="45"/>
      <c r="E4" s="45"/>
      <c r="F4" s="45"/>
      <c r="G4" s="45"/>
      <c r="H4" s="45"/>
      <c r="I4" s="45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21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" s="1" customFormat="1" x14ac:dyDescent="0.35">
      <c r="A8" s="30">
        <v>1</v>
      </c>
      <c r="B8" s="31">
        <v>3</v>
      </c>
      <c r="C8" s="31" t="s">
        <v>20</v>
      </c>
      <c r="D8" s="48" t="s">
        <v>24</v>
      </c>
      <c r="E8" s="49">
        <v>78</v>
      </c>
      <c r="F8" s="33">
        <f>(E8*B8)</f>
        <v>234</v>
      </c>
      <c r="G8" s="36" t="s">
        <v>10</v>
      </c>
      <c r="H8" s="36" t="s">
        <v>10</v>
      </c>
      <c r="I8" s="37" t="e">
        <f t="shared" ref="I8" si="0">(G8+H8)*B8</f>
        <v>#VALUE!</v>
      </c>
    </row>
    <row r="9" spans="1:10" s="1" customFormat="1" x14ac:dyDescent="0.35">
      <c r="A9" s="32">
        <v>2</v>
      </c>
      <c r="B9" s="21">
        <v>3</v>
      </c>
      <c r="C9" s="21" t="s">
        <v>20</v>
      </c>
      <c r="D9" s="50" t="s">
        <v>25</v>
      </c>
      <c r="E9" s="34">
        <v>54</v>
      </c>
      <c r="F9" s="35">
        <f t="shared" ref="F9:F17" si="1">(E9*B9)</f>
        <v>162</v>
      </c>
      <c r="G9" s="38" t="s">
        <v>10</v>
      </c>
      <c r="H9" s="38" t="s">
        <v>10</v>
      </c>
      <c r="I9" s="39" t="e">
        <f t="shared" ref="I9:I17" si="2">(G9+H9)*B9</f>
        <v>#VALUE!</v>
      </c>
    </row>
    <row r="10" spans="1:10" s="1" customFormat="1" x14ac:dyDescent="0.35">
      <c r="A10" s="32">
        <v>3</v>
      </c>
      <c r="B10" s="28">
        <v>3</v>
      </c>
      <c r="C10" s="21" t="s">
        <v>20</v>
      </c>
      <c r="D10" s="50" t="s">
        <v>26</v>
      </c>
      <c r="E10" s="34">
        <v>31</v>
      </c>
      <c r="F10" s="35">
        <f t="shared" si="1"/>
        <v>93</v>
      </c>
      <c r="G10" s="38" t="s">
        <v>10</v>
      </c>
      <c r="H10" s="38" t="s">
        <v>10</v>
      </c>
      <c r="I10" s="39" t="e">
        <f t="shared" si="2"/>
        <v>#VALUE!</v>
      </c>
    </row>
    <row r="11" spans="1:10" s="1" customFormat="1" x14ac:dyDescent="0.35">
      <c r="A11" s="32">
        <v>4</v>
      </c>
      <c r="B11" s="21">
        <v>5</v>
      </c>
      <c r="C11" s="21" t="s">
        <v>20</v>
      </c>
      <c r="D11" s="50" t="s">
        <v>27</v>
      </c>
      <c r="E11" s="34">
        <v>47</v>
      </c>
      <c r="F11" s="35">
        <f t="shared" si="1"/>
        <v>235</v>
      </c>
      <c r="G11" s="38" t="s">
        <v>10</v>
      </c>
      <c r="H11" s="38" t="s">
        <v>10</v>
      </c>
      <c r="I11" s="39" t="e">
        <f t="shared" si="2"/>
        <v>#VALUE!</v>
      </c>
    </row>
    <row r="12" spans="1:10" s="1" customFormat="1" x14ac:dyDescent="0.35">
      <c r="A12" s="32">
        <v>5</v>
      </c>
      <c r="B12" s="21">
        <v>6</v>
      </c>
      <c r="C12" s="21" t="s">
        <v>20</v>
      </c>
      <c r="D12" s="53" t="s">
        <v>28</v>
      </c>
      <c r="E12" s="34">
        <v>59</v>
      </c>
      <c r="F12" s="35">
        <f t="shared" si="1"/>
        <v>354</v>
      </c>
      <c r="G12" s="38" t="s">
        <v>10</v>
      </c>
      <c r="H12" s="38" t="s">
        <v>10</v>
      </c>
      <c r="I12" s="39" t="e">
        <f t="shared" si="2"/>
        <v>#VALUE!</v>
      </c>
    </row>
    <row r="13" spans="1:10" s="1" customFormat="1" x14ac:dyDescent="0.35">
      <c r="A13" s="32">
        <v>6</v>
      </c>
      <c r="B13" s="21">
        <v>5</v>
      </c>
      <c r="C13" s="21" t="s">
        <v>20</v>
      </c>
      <c r="D13" s="53" t="s">
        <v>29</v>
      </c>
      <c r="E13" s="34">
        <v>185</v>
      </c>
      <c r="F13" s="35">
        <f t="shared" si="1"/>
        <v>925</v>
      </c>
      <c r="G13" s="38" t="s">
        <v>10</v>
      </c>
      <c r="H13" s="38" t="s">
        <v>10</v>
      </c>
      <c r="I13" s="39" t="e">
        <f t="shared" si="2"/>
        <v>#VALUE!</v>
      </c>
    </row>
    <row r="14" spans="1:10" s="1" customFormat="1" x14ac:dyDescent="0.35">
      <c r="A14" s="32">
        <v>7</v>
      </c>
      <c r="B14" s="21">
        <v>5</v>
      </c>
      <c r="C14" s="21" t="s">
        <v>20</v>
      </c>
      <c r="D14" s="29" t="s">
        <v>30</v>
      </c>
      <c r="E14" s="51">
        <v>135</v>
      </c>
      <c r="F14" s="35">
        <f t="shared" si="1"/>
        <v>675</v>
      </c>
      <c r="G14" s="38" t="s">
        <v>10</v>
      </c>
      <c r="H14" s="38" t="s">
        <v>10</v>
      </c>
      <c r="I14" s="39" t="e">
        <f t="shared" si="2"/>
        <v>#VALUE!</v>
      </c>
    </row>
    <row r="15" spans="1:10" s="1" customFormat="1" x14ac:dyDescent="0.35">
      <c r="A15" s="32">
        <v>8</v>
      </c>
      <c r="B15" s="21">
        <v>3</v>
      </c>
      <c r="C15" s="21" t="s">
        <v>20</v>
      </c>
      <c r="D15" s="29" t="s">
        <v>31</v>
      </c>
      <c r="E15" s="51">
        <v>197</v>
      </c>
      <c r="F15" s="35">
        <f t="shared" si="1"/>
        <v>591</v>
      </c>
      <c r="G15" s="38" t="s">
        <v>10</v>
      </c>
      <c r="H15" s="38" t="s">
        <v>10</v>
      </c>
      <c r="I15" s="39" t="e">
        <f t="shared" si="2"/>
        <v>#VALUE!</v>
      </c>
    </row>
    <row r="16" spans="1:10" s="1" customFormat="1" x14ac:dyDescent="0.35">
      <c r="A16" s="32">
        <v>9</v>
      </c>
      <c r="B16" s="21">
        <v>60</v>
      </c>
      <c r="C16" s="21" t="s">
        <v>20</v>
      </c>
      <c r="D16" s="29" t="s">
        <v>32</v>
      </c>
      <c r="E16" s="52">
        <v>20</v>
      </c>
      <c r="F16" s="35">
        <f t="shared" si="1"/>
        <v>1200</v>
      </c>
      <c r="G16" s="38" t="s">
        <v>10</v>
      </c>
      <c r="H16" s="38" t="s">
        <v>10</v>
      </c>
      <c r="I16" s="39" t="e">
        <f t="shared" si="2"/>
        <v>#VALUE!</v>
      </c>
    </row>
    <row r="17" spans="1:1017 1025:2041 2049:3065 3073:4089 4097:5113 5121:6137 6145:7161 7169:8185 8193:9209 9217:10233 10241:11257 11265:12281 12289:13305 13313:14329 14337:15353 15361:16377" s="1" customFormat="1" x14ac:dyDescent="0.35">
      <c r="A17" s="32">
        <v>10</v>
      </c>
      <c r="B17" s="21">
        <v>100</v>
      </c>
      <c r="C17" s="21" t="s">
        <v>33</v>
      </c>
      <c r="D17" s="29" t="s">
        <v>34</v>
      </c>
      <c r="E17" s="51">
        <v>36</v>
      </c>
      <c r="F17" s="35">
        <f t="shared" si="1"/>
        <v>3600</v>
      </c>
      <c r="G17" s="38" t="s">
        <v>10</v>
      </c>
      <c r="H17" s="38" t="s">
        <v>10</v>
      </c>
      <c r="I17" s="39" t="e">
        <f t="shared" si="2"/>
        <v>#VALUE!</v>
      </c>
    </row>
    <row r="18" spans="1:1017 1025:2041 2049:3065 3073:4089 4097:5113 5121:6137 6145:7161 7169:8185 8193:9209 9217:10233 10241:11257 11265:12281 12289:13305 13313:14329 14337:15353 15361:16377" s="1" customFormat="1" x14ac:dyDescent="0.35">
      <c r="A18" s="32">
        <v>11</v>
      </c>
      <c r="B18" s="21">
        <v>5</v>
      </c>
      <c r="C18" s="21" t="s">
        <v>20</v>
      </c>
      <c r="D18" s="29" t="s">
        <v>35</v>
      </c>
      <c r="E18" s="51">
        <v>53</v>
      </c>
      <c r="F18" s="35">
        <f t="shared" ref="F18" si="3">(E18*B18)</f>
        <v>265</v>
      </c>
      <c r="G18" s="38" t="s">
        <v>10</v>
      </c>
      <c r="H18" s="38" t="s">
        <v>10</v>
      </c>
      <c r="I18" s="39" t="e">
        <f t="shared" ref="I18" si="4">(G18+H18)*B18</f>
        <v>#VALUE!</v>
      </c>
    </row>
    <row r="19" spans="1:1017 1025:2041 2049:3065 3073:4089 4097:5113 5121:6137 6145:7161 7169:8185 8193:9209 9217:10233 10241:11257 11265:12281 12289:13305 13313:14329 14337:15353 15361:16377" s="1" customFormat="1" ht="15" thickBot="1" x14ac:dyDescent="0.4">
      <c r="A19" s="22"/>
      <c r="B19" s="23"/>
      <c r="C19" s="23"/>
      <c r="D19" s="25" t="s">
        <v>22</v>
      </c>
      <c r="E19" s="24"/>
      <c r="F19" s="24">
        <f>SUM(F8:F18)</f>
        <v>8334</v>
      </c>
      <c r="G19" s="26"/>
      <c r="H19" s="26"/>
      <c r="I19" s="27"/>
    </row>
    <row r="20" spans="1:1017 1025:2041 2049:3065 3073:4089 4097:5113 5121:6137 6145:7161 7169:8185 8193:9209 9217:10233 10241:11257 11265:12281 12289:13305 13313:14329 14337:15353 15361:16377" s="1" customFormat="1" ht="19" thickBot="1" x14ac:dyDescent="0.5">
      <c r="A20" s="13"/>
      <c r="B20" s="14"/>
      <c r="C20" s="14"/>
      <c r="D20" s="15" t="s">
        <v>19</v>
      </c>
      <c r="E20" s="46"/>
      <c r="F20" s="47"/>
      <c r="G20" s="15"/>
      <c r="H20" s="46" t="e">
        <f>SUM(I8:I18)</f>
        <v>#VALUE!</v>
      </c>
      <c r="I20" s="47"/>
    </row>
    <row r="21" spans="1:1017 1025:2041 2049:3065 3073:4089 4097:5113 5121:6137 6145:7161 7169:8185 8193:9209 9217:10233 10241:11257 11265:12281 12289:13305 13313:14329 14337:15353 15361:16377" s="1" customFormat="1" x14ac:dyDescent="0.35">
      <c r="A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6" t="s">
        <v>13</v>
      </c>
      <c r="B22" s="7"/>
      <c r="C22" s="6"/>
      <c r="D22" s="8"/>
      <c r="E22" s="9"/>
      <c r="F22" s="9"/>
      <c r="G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8" t="s">
        <v>4</v>
      </c>
      <c r="B23" s="40" t="s">
        <v>8</v>
      </c>
      <c r="C23" s="40"/>
      <c r="D23" s="40"/>
      <c r="F23" s="10"/>
      <c r="G23" s="6" t="s">
        <v>2</v>
      </c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9" t="s">
        <v>12</v>
      </c>
      <c r="B24" s="7"/>
      <c r="C24" s="6"/>
      <c r="F24" s="9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/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9"/>
      <c r="B26" s="7"/>
      <c r="C26" s="6"/>
      <c r="F26" s="9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/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7"/>
      <c r="B29" s="7"/>
      <c r="C29" s="6"/>
      <c r="D29" s="41" t="s">
        <v>7</v>
      </c>
      <c r="E29" s="41"/>
      <c r="F29" s="41"/>
      <c r="G29" s="41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7"/>
      <c r="B30" s="7"/>
      <c r="C30" s="6"/>
      <c r="D30" s="40" t="s">
        <v>9</v>
      </c>
      <c r="E30" s="40"/>
      <c r="F30" s="40"/>
      <c r="G30" s="40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6"/>
      <c r="D31" s="40" t="s">
        <v>11</v>
      </c>
      <c r="E31" s="40"/>
      <c r="F31" s="40"/>
      <c r="G31" s="40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</sheetData>
  <mergeCells count="9">
    <mergeCell ref="D31:G31"/>
    <mergeCell ref="D30:G30"/>
    <mergeCell ref="D29:G29"/>
    <mergeCell ref="A2:I2"/>
    <mergeCell ref="A3:I3"/>
    <mergeCell ref="A4:I4"/>
    <mergeCell ref="B23:D23"/>
    <mergeCell ref="E20:F20"/>
    <mergeCell ref="H20:I2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54F0F-0857-4EEE-A6CB-F11BD3F4715C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