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4_{B1268259-D488-4186-9723-08E74B946303}" xr6:coauthVersionLast="36" xr6:coauthVersionMax="36" xr10:uidLastSave="{00000000-0000-0000-0000-000000000000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elektro!$A$2:$I$72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22" i="4" l="1"/>
  <c r="F22" i="4"/>
  <c r="I21" i="4"/>
  <c r="F21" i="4"/>
  <c r="I20" i="4"/>
  <c r="F20" i="4"/>
  <c r="I19" i="4"/>
  <c r="F19" i="4"/>
  <c r="I18" i="4"/>
  <c r="F18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23" i="4"/>
  <c r="I23" i="4"/>
  <c r="F24" i="4"/>
  <c r="I24" i="4"/>
  <c r="F25" i="4" l="1"/>
  <c r="H26" i="4" l="1"/>
</calcChain>
</file>

<file path=xl/sharedStrings.xml><?xml version="1.0" encoding="utf-8"?>
<sst xmlns="http://schemas.openxmlformats.org/spreadsheetml/2006/main" count="73" uniqueCount="42">
  <si>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</si>
  <si>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</si>
  <si>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</si>
  <si>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</si>
  <si>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</si>
  <si>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</si>
  <si>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</si>
  <si>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</si>
  <si>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</si>
  <si>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</si>
  <si>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</si>
  <si>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</si>
  <si>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</si>
  <si>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</si>
  <si>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</si>
  <si>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</si>
  <si>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</si>
  <si>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</si>
  <si>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</si>
  <si>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</si>
  <si>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</si>
  <si>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Předpokládaná cena:</t>
  </si>
  <si>
    <t>Dodávka elektroinstalačního materiálu a zdrojů světla 2/2022</t>
  </si>
  <si>
    <t>Dodávka do skladu energetiky, převezme Uramová Milena, tel.č.+420 597 321 217, místnost B 109 (Sklad elektro), 17.listopadu 15, Ostrava - Poruba</t>
  </si>
  <si>
    <t>proudový chránič s nadproudovou ochranou OLI-20C-1N-030F-K, OEZ</t>
  </si>
  <si>
    <t>Philips Linea Lamine 31167/99/P1</t>
  </si>
  <si>
    <t>zvonkový transformátor KTF-8-24 23260, Kanlux</t>
  </si>
  <si>
    <t>A9C30011 Impulzní relé L16A 1ZAP 12V AC 50-60Hz 6V DC, Schneider</t>
  </si>
  <si>
    <t>m</t>
  </si>
  <si>
    <t>modul Z-SC/GP centrálního ovládání</t>
  </si>
  <si>
    <t>předřadník 2x58W PRO T8 elektronický, TRIDONIC</t>
  </si>
  <si>
    <t>zařivkové svítidlo CAPRI TL3011-1x18W, bílé</t>
  </si>
  <si>
    <t>trubice LED Bs805T010 S52 600mm, 9 W a 3700K - 4000K</t>
  </si>
  <si>
    <t>pojistka válcová PV 22 125A gG</t>
  </si>
  <si>
    <t>pojistka válcová PV 22 100A gG</t>
  </si>
  <si>
    <t>rozjezdový kondenzátor CBB 60 2,5uF±5% 450 VAC 50/60Hz</t>
  </si>
  <si>
    <t>ventilátor akumulační kamna AD RB, AD HB, AURET, PROMET - kompletní</t>
  </si>
  <si>
    <t>přístroj - vypínače č. 5B ABB 3559-A5235 Tango</t>
  </si>
  <si>
    <t>kabel CYKY 3Cx1,5</t>
  </si>
  <si>
    <r>
      <rPr>
        <b/>
        <sz val="11"/>
        <color theme="1"/>
        <rFont val="Calibri"/>
        <family val="2"/>
        <scheme val="minor"/>
      </rPr>
      <t xml:space="preserve">0,4 kW frekvenční měnič STANDARD A550+-2 S0004 – 230V </t>
    </r>
    <r>
      <rPr>
        <sz val="11"/>
        <color theme="1"/>
        <rFont val="Calibri"/>
        <family val="2"/>
        <scheme val="minor"/>
      </rPr>
      <t>(model: A550-2s0004, výkon: 0,4kW, max. jm. vstupní proud: 5,4A, Jm. výstupní proud 2,4A, vstupní napětí: 1f 230v)</t>
    </r>
  </si>
  <si>
    <r>
      <rPr>
        <b/>
        <sz val="11"/>
        <color theme="1"/>
        <rFont val="Calibri"/>
        <family val="2"/>
        <scheme val="minor"/>
      </rPr>
      <t xml:space="preserve">kabel CMFM-J 4x1 </t>
    </r>
    <r>
      <rPr>
        <sz val="11"/>
        <color theme="1"/>
        <rFont val="Calibri"/>
        <family val="2"/>
        <scheme val="minor"/>
      </rPr>
      <t xml:space="preserve">- Ohebný, stíněný kabel pro pohyblivý rozvod elektrické energie </t>
    </r>
  </si>
  <si>
    <r>
      <t>hmoždinky FISCHER GKM 10x35</t>
    </r>
    <r>
      <rPr>
        <sz val="11"/>
        <color theme="1"/>
        <rFont val="Calibri"/>
        <family val="2"/>
        <scheme val="minor"/>
      </rPr>
      <t xml:space="preserve"> (TURBO-AL  do sádrokartonu)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</si>
</sst>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64" fontId="1" fillId="0" borderId="17" xfId="0" applyNumberFormat="1" applyFont="1" applyBorder="1" applyAlignment="1">
      <alignment horizontal="right" vertical="center"/>
    </xf>
    <xf numFmtId="164" fontId="39" fillId="27" borderId="17" xfId="0" applyNumberFormat="1" applyFont="1" applyFill="1" applyBorder="1" applyAlignment="1">
      <alignment horizontal="right" vertical="center" wrapText="1"/>
    </xf>
    <xf numFmtId="164" fontId="39" fillId="0" borderId="1" xfId="0" applyNumberFormat="1" applyFont="1" applyBorder="1" applyAlignment="1">
      <alignment horizontal="right" vertical="center" wrapText="1"/>
    </xf>
    <xf numFmtId="164" fontId="39" fillId="27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39" fillId="27" borderId="25" xfId="0" applyNumberFormat="1" applyFont="1" applyFill="1" applyBorder="1" applyAlignment="1">
      <alignment horizontal="right" vertical="center" wrapText="1"/>
    </xf>
    <xf numFmtId="164" fontId="30" fillId="2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30" fillId="2" borderId="25" xfId="0" applyNumberFormat="1" applyFont="1" applyFill="1" applyBorder="1" applyAlignment="1" applyProtection="1">
      <alignment horizontal="right" vertical="center"/>
      <protection locked="0"/>
    </xf>
    <xf numFmtId="164" fontId="30" fillId="0" borderId="26" xfId="0" applyNumberFormat="1" applyFont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/>
    <xf numFmtId="164" fontId="1" fillId="0" borderId="25" xfId="0" applyNumberFormat="1" applyFont="1" applyBorder="1" applyAlignment="1">
      <alignment horizontal="right" vertical="center"/>
    </xf>
    <xf numFmtId="0" fontId="40" fillId="26" borderId="0" xfId="0" applyFont="1" applyFill="1" applyBorder="1" applyAlignment="1">
      <alignment horizontal="right" vertical="center" wrapText="1"/>
    </xf>
    <xf numFmtId="0" fontId="4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/>
    <xf numFmtId="0" fontId="4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2" fillId="0" borderId="1" xfId="0" applyFont="1" applyBorder="1" applyAlignment="1">
      <alignment wrapText="1"/>
    </xf>
    <xf numFmtId="0" fontId="0" fillId="0" borderId="1" xfId="3" applyFont="1" applyFill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 applyAlignment="1"/>
    <xf numFmtId="0" fontId="42" fillId="0" borderId="1" xfId="0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0" fillId="0" borderId="25" xfId="0" applyFont="1" applyBorder="1" applyAlignment="1">
      <alignment horizontal="lef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7"/>
  <sheetViews>
    <sheetView tabSelected="1" zoomScale="80" zoomScaleNormal="80" workbookViewId="0">
      <selection activeCell="D11" sqref="D1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8.984375E-2" style="5" customWidth="1"/>
    <col min="6" max="6" width="0.453125" style="5" customWidth="1"/>
    <col min="7" max="7" width="17.179687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10" s="4" customFormat="1" ht="18.5" x14ac:dyDescent="0.35">
      <c r="A3" s="42" t="s">
        <v>22</v>
      </c>
      <c r="B3" s="43"/>
      <c r="C3" s="43"/>
      <c r="D3" s="43"/>
      <c r="E3" s="43"/>
      <c r="F3" s="43"/>
      <c r="G3" s="43"/>
      <c r="H3" s="43"/>
      <c r="I3" s="43"/>
      <c r="J3" s="3"/>
    </row>
    <row r="4" spans="1:10" s="4" customFormat="1" ht="15.5" x14ac:dyDescent="0.35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23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50">
        <v>1</v>
      </c>
      <c r="B8" s="51">
        <v>1</v>
      </c>
      <c r="C8" s="51" t="s">
        <v>20</v>
      </c>
      <c r="D8" s="52" t="s">
        <v>24</v>
      </c>
      <c r="E8" s="26"/>
      <c r="F8" s="27">
        <f>(E8*B8)</f>
        <v>0</v>
      </c>
      <c r="G8" s="33" t="s">
        <v>10</v>
      </c>
      <c r="H8" s="33"/>
      <c r="I8" s="34" t="e">
        <f t="shared" ref="I8" si="0">(G8+H8)*B8</f>
        <v>#VALUE!</v>
      </c>
    </row>
    <row r="9" spans="1:10" s="1" customFormat="1" x14ac:dyDescent="0.35">
      <c r="A9" s="53">
        <v>2</v>
      </c>
      <c r="B9" s="54">
        <v>1</v>
      </c>
      <c r="C9" s="55" t="s">
        <v>20</v>
      </c>
      <c r="D9" s="56" t="s">
        <v>25</v>
      </c>
      <c r="E9" s="28"/>
      <c r="F9" s="29">
        <f t="shared" ref="F9:F24" si="1">(E9*B9)</f>
        <v>0</v>
      </c>
      <c r="G9" s="35" t="s">
        <v>10</v>
      </c>
      <c r="H9" s="35"/>
      <c r="I9" s="36" t="e">
        <f t="shared" ref="I9:I24" si="2">(G9+H9)*B9</f>
        <v>#VALUE!</v>
      </c>
    </row>
    <row r="10" spans="1:10" s="1" customFormat="1" x14ac:dyDescent="0.35">
      <c r="A10" s="53">
        <v>3</v>
      </c>
      <c r="B10" s="54">
        <v>25</v>
      </c>
      <c r="C10" s="54" t="s">
        <v>20</v>
      </c>
      <c r="D10" s="56" t="s">
        <v>26</v>
      </c>
      <c r="E10" s="28"/>
      <c r="F10" s="29">
        <f t="shared" si="1"/>
        <v>0</v>
      </c>
      <c r="G10" s="35" t="s">
        <v>10</v>
      </c>
      <c r="H10" s="35"/>
      <c r="I10" s="36" t="e">
        <f t="shared" si="2"/>
        <v>#VALUE!</v>
      </c>
    </row>
    <row r="11" spans="1:10" s="1" customFormat="1" x14ac:dyDescent="0.35">
      <c r="A11" s="53">
        <v>4</v>
      </c>
      <c r="B11" s="57">
        <v>25</v>
      </c>
      <c r="C11" s="58" t="s">
        <v>20</v>
      </c>
      <c r="D11" s="56" t="s">
        <v>27</v>
      </c>
      <c r="E11" s="28"/>
      <c r="F11" s="29">
        <f t="shared" si="1"/>
        <v>0</v>
      </c>
      <c r="G11" s="35" t="s">
        <v>10</v>
      </c>
      <c r="H11" s="35"/>
      <c r="I11" s="36" t="e">
        <f t="shared" si="2"/>
        <v>#VALUE!</v>
      </c>
    </row>
    <row r="12" spans="1:10" s="1" customFormat="1" ht="29" x14ac:dyDescent="0.35">
      <c r="A12" s="53">
        <v>5</v>
      </c>
      <c r="B12" s="59">
        <v>1</v>
      </c>
      <c r="C12" s="59" t="s">
        <v>20</v>
      </c>
      <c r="D12" s="60" t="s">
        <v>39</v>
      </c>
      <c r="E12" s="28"/>
      <c r="F12" s="29">
        <f t="shared" si="1"/>
        <v>0</v>
      </c>
      <c r="G12" s="35" t="s">
        <v>10</v>
      </c>
      <c r="H12" s="35"/>
      <c r="I12" s="36" t="e">
        <f t="shared" si="2"/>
        <v>#VALUE!</v>
      </c>
    </row>
    <row r="13" spans="1:10" s="1" customFormat="1" x14ac:dyDescent="0.35">
      <c r="A13" s="53">
        <v>6</v>
      </c>
      <c r="B13" s="61">
        <v>4</v>
      </c>
      <c r="C13" s="62" t="s">
        <v>28</v>
      </c>
      <c r="D13" s="60" t="s">
        <v>40</v>
      </c>
      <c r="E13" s="28"/>
      <c r="F13" s="29">
        <f t="shared" si="1"/>
        <v>0</v>
      </c>
      <c r="G13" s="35" t="s">
        <v>10</v>
      </c>
      <c r="H13" s="35"/>
      <c r="I13" s="36" t="e">
        <f t="shared" si="2"/>
        <v>#VALUE!</v>
      </c>
    </row>
    <row r="14" spans="1:10" s="1" customFormat="1" x14ac:dyDescent="0.35">
      <c r="A14" s="53">
        <v>7</v>
      </c>
      <c r="B14" s="54">
        <v>2</v>
      </c>
      <c r="C14" s="54" t="s">
        <v>20</v>
      </c>
      <c r="D14" s="63" t="s">
        <v>29</v>
      </c>
      <c r="E14" s="30"/>
      <c r="F14" s="29">
        <f t="shared" si="1"/>
        <v>0</v>
      </c>
      <c r="G14" s="35" t="s">
        <v>10</v>
      </c>
      <c r="H14" s="35"/>
      <c r="I14" s="36" t="e">
        <f t="shared" si="2"/>
        <v>#VALUE!</v>
      </c>
    </row>
    <row r="15" spans="1:10" s="1" customFormat="1" x14ac:dyDescent="0.35">
      <c r="A15" s="53">
        <v>8</v>
      </c>
      <c r="B15" s="55">
        <v>2</v>
      </c>
      <c r="C15" s="55" t="s">
        <v>20</v>
      </c>
      <c r="D15" s="63" t="s">
        <v>30</v>
      </c>
      <c r="E15" s="30"/>
      <c r="F15" s="29">
        <f t="shared" si="1"/>
        <v>0</v>
      </c>
      <c r="G15" s="35" t="s">
        <v>10</v>
      </c>
      <c r="H15" s="35"/>
      <c r="I15" s="36" t="e">
        <f t="shared" si="2"/>
        <v>#VALUE!</v>
      </c>
    </row>
    <row r="16" spans="1:10" s="1" customFormat="1" x14ac:dyDescent="0.35">
      <c r="A16" s="53">
        <v>9</v>
      </c>
      <c r="B16" s="55">
        <v>2</v>
      </c>
      <c r="C16" s="55" t="s">
        <v>20</v>
      </c>
      <c r="D16" s="64" t="s">
        <v>31</v>
      </c>
      <c r="E16" s="31"/>
      <c r="F16" s="29">
        <f t="shared" si="1"/>
        <v>0</v>
      </c>
      <c r="G16" s="35" t="s">
        <v>10</v>
      </c>
      <c r="H16" s="35"/>
      <c r="I16" s="36" t="e">
        <f t="shared" si="2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53">
        <v>10</v>
      </c>
      <c r="B17" s="55">
        <v>3</v>
      </c>
      <c r="C17" s="55" t="s">
        <v>20</v>
      </c>
      <c r="D17" s="47" t="s">
        <v>32</v>
      </c>
      <c r="E17" s="30"/>
      <c r="F17" s="29">
        <f t="shared" si="1"/>
        <v>0</v>
      </c>
      <c r="G17" s="35" t="s">
        <v>10</v>
      </c>
      <c r="H17" s="35"/>
      <c r="I17" s="36" t="e">
        <f t="shared" si="2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53">
        <v>11</v>
      </c>
      <c r="B18" s="55">
        <v>10</v>
      </c>
      <c r="C18" s="55" t="s">
        <v>20</v>
      </c>
      <c r="D18" s="47" t="s">
        <v>33</v>
      </c>
      <c r="E18" s="30"/>
      <c r="F18" s="29">
        <f t="shared" ref="F18:F22" si="3">(E18*B18)</f>
        <v>0</v>
      </c>
      <c r="G18" s="35" t="s">
        <v>10</v>
      </c>
      <c r="H18" s="35"/>
      <c r="I18" s="36" t="e">
        <f t="shared" ref="I18:I22" si="4">(G18+H18)*B18</f>
        <v>#VALUE!</v>
      </c>
    </row>
    <row r="19" spans="1:1017 1025:2041 2049:3065 3073:4089 4097:5113 5121:6137 6145:7161 7169:8185 8193:9209 9217:10233 10241:11257 11265:12281 12289:13305 13313:14329 14337:15353 15361:16377" s="1" customFormat="1" x14ac:dyDescent="0.35">
      <c r="A19" s="53">
        <v>12</v>
      </c>
      <c r="B19" s="55">
        <v>10</v>
      </c>
      <c r="C19" s="55" t="s">
        <v>20</v>
      </c>
      <c r="D19" s="47" t="s">
        <v>34</v>
      </c>
      <c r="E19" s="30"/>
      <c r="F19" s="29">
        <f t="shared" si="3"/>
        <v>0</v>
      </c>
      <c r="G19" s="35" t="s">
        <v>10</v>
      </c>
      <c r="H19" s="35"/>
      <c r="I19" s="36" t="e">
        <f t="shared" si="4"/>
        <v>#VALUE!</v>
      </c>
    </row>
    <row r="20" spans="1:1017 1025:2041 2049:3065 3073:4089 4097:5113 5121:6137 6145:7161 7169:8185 8193:9209 9217:10233 10241:11257 11265:12281 12289:13305 13313:14329 14337:15353 15361:16377" s="1" customFormat="1" x14ac:dyDescent="0.35">
      <c r="A20" s="53">
        <v>13</v>
      </c>
      <c r="B20" s="55">
        <v>5</v>
      </c>
      <c r="C20" s="55" t="s">
        <v>20</v>
      </c>
      <c r="D20" s="47" t="s">
        <v>35</v>
      </c>
      <c r="E20" s="30"/>
      <c r="F20" s="29">
        <f t="shared" si="3"/>
        <v>0</v>
      </c>
      <c r="G20" s="35" t="s">
        <v>10</v>
      </c>
      <c r="H20" s="35"/>
      <c r="I20" s="36" t="e">
        <f t="shared" si="4"/>
        <v>#VALUE!</v>
      </c>
    </row>
    <row r="21" spans="1:1017 1025:2041 2049:3065 3073:4089 4097:5113 5121:6137 6145:7161 7169:8185 8193:9209 9217:10233 10241:11257 11265:12281 12289:13305 13313:14329 14337:15353 15361:16377" s="1" customFormat="1" x14ac:dyDescent="0.35">
      <c r="A21" s="53">
        <v>14</v>
      </c>
      <c r="B21" s="65">
        <v>500</v>
      </c>
      <c r="C21" s="65" t="s">
        <v>20</v>
      </c>
      <c r="D21" s="47" t="s">
        <v>41</v>
      </c>
      <c r="E21" s="30"/>
      <c r="F21" s="29">
        <f t="shared" si="3"/>
        <v>0</v>
      </c>
      <c r="G21" s="35" t="s">
        <v>10</v>
      </c>
      <c r="H21" s="35"/>
      <c r="I21" s="36" t="e">
        <f t="shared" si="4"/>
        <v>#VALUE!</v>
      </c>
    </row>
    <row r="22" spans="1:1017 1025:2041 2049:3065 3073:4089 4097:5113 5121:6137 6145:7161 7169:8185 8193:9209 9217:10233 10241:11257 11265:12281 12289:13305 13313:14329 14337:15353 15361:16377" s="1" customFormat="1" x14ac:dyDescent="0.35">
      <c r="A22" s="53">
        <v>15</v>
      </c>
      <c r="B22" s="65">
        <v>1</v>
      </c>
      <c r="C22" s="65" t="s">
        <v>20</v>
      </c>
      <c r="D22" s="47" t="s">
        <v>36</v>
      </c>
      <c r="E22" s="30"/>
      <c r="F22" s="29">
        <f t="shared" si="3"/>
        <v>0</v>
      </c>
      <c r="G22" s="35" t="s">
        <v>10</v>
      </c>
      <c r="H22" s="35"/>
      <c r="I22" s="36" t="e">
        <f t="shared" si="4"/>
        <v>#VALUE!</v>
      </c>
    </row>
    <row r="23" spans="1:1017 1025:2041 2049:3065 3073:4089 4097:5113 5121:6137 6145:7161 7169:8185 8193:9209 9217:10233 10241:11257 11265:12281 12289:13305 13313:14329 14337:15353 15361:16377" s="1" customFormat="1" x14ac:dyDescent="0.35">
      <c r="A23" s="53">
        <v>16</v>
      </c>
      <c r="B23" s="65">
        <v>4</v>
      </c>
      <c r="C23" s="65" t="s">
        <v>20</v>
      </c>
      <c r="D23" s="47" t="s">
        <v>37</v>
      </c>
      <c r="E23" s="30"/>
      <c r="F23" s="29">
        <f t="shared" si="1"/>
        <v>0</v>
      </c>
      <c r="G23" s="35" t="s">
        <v>10</v>
      </c>
      <c r="H23" s="35"/>
      <c r="I23" s="36" t="e">
        <f t="shared" si="2"/>
        <v>#VALUE!</v>
      </c>
    </row>
    <row r="24" spans="1:1017 1025:2041 2049:3065 3073:4089 4097:5113 5121:6137 6145:7161 7169:8185 8193:9209 9217:10233 10241:11257 11265:12281 12289:13305 13313:14329 14337:15353 15361:16377" s="1" customFormat="1" ht="15" thickBot="1" x14ac:dyDescent="0.4">
      <c r="A24" s="66">
        <v>17</v>
      </c>
      <c r="B24" s="67">
        <v>600</v>
      </c>
      <c r="C24" s="67" t="s">
        <v>28</v>
      </c>
      <c r="D24" s="68" t="s">
        <v>38</v>
      </c>
      <c r="E24" s="48"/>
      <c r="F24" s="32">
        <f t="shared" si="1"/>
        <v>0</v>
      </c>
      <c r="G24" s="37" t="s">
        <v>10</v>
      </c>
      <c r="H24" s="37"/>
      <c r="I24" s="38" t="e">
        <f t="shared" si="2"/>
        <v>#VALUE!</v>
      </c>
    </row>
    <row r="25" spans="1:1017 1025:2041 2049:3065 3073:4089 4097:5113 5121:6137 6145:7161 7169:8185 8193:9209 9217:10233 10241:11257 11265:12281 12289:13305 13313:14329 14337:15353 15361:16377" s="1" customFormat="1" ht="15" thickBot="1" x14ac:dyDescent="0.4">
      <c r="A25" s="21"/>
      <c r="B25" s="22"/>
      <c r="C25" s="22"/>
      <c r="D25" s="49" t="s">
        <v>21</v>
      </c>
      <c r="E25" s="23"/>
      <c r="F25" s="23">
        <f>SUM(F8:F24)</f>
        <v>0</v>
      </c>
      <c r="G25" s="24"/>
      <c r="H25" s="24"/>
      <c r="I25" s="25"/>
    </row>
    <row r="26" spans="1:1017 1025:2041 2049:3065 3073:4089 4097:5113 5121:6137 6145:7161 7169:8185 8193:9209 9217:10233 10241:11257 11265:12281 12289:13305 13313:14329 14337:15353 15361:16377" s="1" customFormat="1" ht="19" thickBot="1" x14ac:dyDescent="0.5">
      <c r="A26" s="13"/>
      <c r="B26" s="14"/>
      <c r="C26" s="14"/>
      <c r="D26" s="15" t="s">
        <v>19</v>
      </c>
      <c r="E26" s="45"/>
      <c r="F26" s="46"/>
      <c r="G26" s="15"/>
      <c r="H26" s="45" t="e">
        <f>SUM(I8:I24)</f>
        <v>#VALUE!</v>
      </c>
      <c r="I26" s="46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6" t="s">
        <v>13</v>
      </c>
      <c r="B28" s="7"/>
      <c r="C28" s="6"/>
      <c r="D28" s="8"/>
      <c r="E28" s="9"/>
      <c r="F28" s="9"/>
      <c r="G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8" t="s">
        <v>4</v>
      </c>
      <c r="B29" s="39" t="s">
        <v>8</v>
      </c>
      <c r="C29" s="39"/>
      <c r="D29" s="39"/>
      <c r="F29" s="10"/>
      <c r="G29" s="6" t="s">
        <v>2</v>
      </c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9" t="s">
        <v>12</v>
      </c>
      <c r="B30" s="7"/>
      <c r="C30" s="6"/>
      <c r="F30" s="9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9"/>
      <c r="B31" s="7"/>
      <c r="C31" s="6"/>
      <c r="F31" s="9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9"/>
      <c r="B32" s="7"/>
      <c r="C32" s="6"/>
      <c r="F32" s="9"/>
      <c r="H32" s="9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9"/>
      <c r="B33" s="7"/>
      <c r="C33" s="6"/>
      <c r="F33" s="9"/>
      <c r="H33" s="9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9"/>
      <c r="B34" s="7"/>
      <c r="C34" s="6"/>
      <c r="F34" s="9"/>
      <c r="H34" s="9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7"/>
      <c r="B35" s="7"/>
      <c r="C35" s="6"/>
      <c r="D35" s="40" t="s">
        <v>7</v>
      </c>
      <c r="E35" s="40"/>
      <c r="F35" s="40"/>
      <c r="G35" s="40"/>
      <c r="H35" s="9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7"/>
      <c r="B36" s="7"/>
      <c r="C36" s="6"/>
      <c r="D36" s="39" t="s">
        <v>9</v>
      </c>
      <c r="E36" s="39"/>
      <c r="F36" s="39"/>
      <c r="G36" s="39"/>
      <c r="H36" s="9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6"/>
      <c r="D37" s="39" t="s">
        <v>11</v>
      </c>
      <c r="E37" s="39"/>
      <c r="F37" s="39"/>
      <c r="G37" s="39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/>
    <row r="64" spans="1:1017 1025:2041 2049:3065 3073:4089 4097:5113 5121:6137 6145:7161 7169:8185 8193:9209 9217:10233 10241:11257 11265:12281 12289:13305 13313:14329 14337:15353 15361:16377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s="1" customFormat="1" x14ac:dyDescent="0.35">
      <c r="A135" s="11"/>
    </row>
    <row r="136" spans="1:9" s="1" customFormat="1" x14ac:dyDescent="0.35">
      <c r="A136" s="11"/>
    </row>
    <row r="137" spans="1:9" s="1" customFormat="1" x14ac:dyDescent="0.35">
      <c r="A137" s="1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</row>
    <row r="163" spans="1:9" x14ac:dyDescent="0.35">
      <c r="A163" s="12"/>
    </row>
    <row r="164" spans="1:9" x14ac:dyDescent="0.35">
      <c r="A164" s="12"/>
    </row>
    <row r="165" spans="1:9" x14ac:dyDescent="0.35">
      <c r="A165" s="12"/>
    </row>
    <row r="166" spans="1:9" x14ac:dyDescent="0.35">
      <c r="A166" s="12"/>
    </row>
    <row r="167" spans="1:9" x14ac:dyDescent="0.35">
      <c r="A167" s="12"/>
    </row>
    <row r="168" spans="1:9" x14ac:dyDescent="0.35">
      <c r="A168" s="12"/>
    </row>
    <row r="169" spans="1:9" x14ac:dyDescent="0.35">
      <c r="A169" s="12"/>
    </row>
    <row r="170" spans="1:9" x14ac:dyDescent="0.35">
      <c r="A170" s="12"/>
    </row>
    <row r="171" spans="1:9" x14ac:dyDescent="0.35">
      <c r="A171" s="12"/>
    </row>
    <row r="172" spans="1:9" x14ac:dyDescent="0.35">
      <c r="A172" s="12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</sheetData>
  <mergeCells count="9">
    <mergeCell ref="D37:G37"/>
    <mergeCell ref="D36:G36"/>
    <mergeCell ref="D35:G35"/>
    <mergeCell ref="A2:I2"/>
    <mergeCell ref="A3:I3"/>
    <mergeCell ref="A4:I4"/>
    <mergeCell ref="B29:D29"/>
    <mergeCell ref="E26:F26"/>
    <mergeCell ref="H26:I26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854F0F-0857-4EEE-A6CB-F11BD3F4715C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