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_2022_SAP_Leden_1\"/>
    </mc:Choice>
  </mc:AlternateContent>
  <xr:revisionPtr revIDLastSave="27" documentId="8_{E1A5404B-F423-4548-8142-92C9B58BDAE4}" xr6:coauthVersionLast="36" xr6:coauthVersionMax="36" xr10:uidLastSave="{4CCDB8EF-1347-4B0C-896D-A3F3D3638794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G8" i="1"/>
  <c r="G9" i="1" l="1"/>
  <c r="I9" i="1"/>
  <c r="G24" i="1" l="1"/>
  <c r="I24" i="1"/>
  <c r="I25" i="1" l="1"/>
  <c r="G25" i="1"/>
  <c r="I23" i="1"/>
  <c r="G23" i="1"/>
  <c r="I22" i="1"/>
  <c r="G22" i="1"/>
  <c r="I21" i="1"/>
  <c r="G21" i="1"/>
  <c r="I20" i="1"/>
  <c r="G20" i="1"/>
  <c r="I19" i="1"/>
  <c r="G19" i="1"/>
  <c r="I28" i="1"/>
  <c r="G28" i="1"/>
  <c r="I27" i="1"/>
  <c r="G27" i="1"/>
  <c r="I26" i="1"/>
  <c r="G26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G7" i="1" l="1"/>
  <c r="I7" i="1"/>
  <c r="I30" i="1" l="1"/>
  <c r="G29" i="1" l="1"/>
</calcChain>
</file>

<file path=xl/sharedStrings.xml><?xml version="1.0" encoding="utf-8"?>
<sst xmlns="http://schemas.openxmlformats.org/spreadsheetml/2006/main" count="220" uniqueCount="75">
  <si>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</si>
  <si>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</si>
  <si>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</si>
  <si>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</si>
  <si>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</si>
  <si>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</si>
  <si>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</si>
  <si>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</si>
  <si>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</si>
  <si>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</si>
  <si>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</si>
  <si>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</si>
  <si>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</si>
  <si>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</si>
  <si>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</si>
  <si>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</si>
  <si>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</si>
  <si>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</si>
  <si>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</si>
  <si>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</si>
  <si>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</si>
  <si>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</si>
  <si>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</si>
  <si>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</si>
  <si>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</si>
  <si>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</si>
  <si>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</si>
  <si>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</si>
  <si>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</si>
  <si>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</si>
  <si>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</si>
  <si>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</si>
  <si>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</si>
  <si>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DNS_PC_ATYP</t>
  </si>
  <si>
    <t>DNS_LCD_ATYP</t>
  </si>
  <si>
    <t>DNS_NB_ATYP</t>
  </si>
  <si>
    <t>DNS_Ultrabook13"_typ_B</t>
  </si>
  <si>
    <t>DNS_NB15"_typ_B</t>
  </si>
  <si>
    <t>Rektorát</t>
  </si>
  <si>
    <t>Fak. elektrotechniky a informatiky</t>
  </si>
  <si>
    <t>17. listopadu</t>
  </si>
  <si>
    <t>Studentská</t>
  </si>
  <si>
    <t>6231/1B</t>
  </si>
  <si>
    <t>Bc. Pavla Šimelová 
pavla.simelova@vsb.cz
+420596993323</t>
  </si>
  <si>
    <t>DNS_LCD27"_4K</t>
  </si>
  <si>
    <t>DNS_TISK multi_ATYP</t>
  </si>
  <si>
    <t>DNS_PC_ typ_B</t>
  </si>
  <si>
    <t>Vztahy s veřejností</t>
  </si>
  <si>
    <t>Rektorát-982</t>
  </si>
  <si>
    <t>Gabriela Bílková 
gabriela.bilkova@vsb.cz
+420596993709</t>
  </si>
  <si>
    <t>Mojmíra Hranická 
mojmira.hranicka@vsb.cz
+420597325678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</si>
  <si>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1/2022</t>
    </r>
  </si>
  <si>
    <t>zadávané v dynamickém nákupním systému s názvem Dodávky IT + AV techniky 2022–2025 a evidenčním číslem ve Věstníku veřejných zakázek Z2021-041737</t>
  </si>
  <si>
    <t>Michaela Vašutová 
michaela.vasutova@vsb.cz
+420596999450</t>
  </si>
  <si>
    <t>Petr Manych 
petr.manych@vsb.cz
+420597321203</t>
  </si>
  <si>
    <t>Karin Mikulová 
karin.mikulova@vsb.cz
+420597321296</t>
  </si>
  <si>
    <t>Ing. Jaroslav Burdík 
jaroslav.burdik@vsb.cz
+420597326066</t>
  </si>
  <si>
    <t>Ing. Petr Olivka, Ph.D. 
petr.olivka@vsb.cz
+420597327171</t>
  </si>
  <si>
    <t>Ing. Pavel Stoklasa 
pavel.stoklasa@vsb.cz
+420597326044</t>
  </si>
  <si>
    <t>1770</t>
  </si>
  <si>
    <t>CEET, Centrum ENET</t>
  </si>
  <si>
    <t>Ubytovací služby Stravovací služby</t>
  </si>
  <si>
    <t>Fakulta  strojní</t>
  </si>
  <si>
    <t>DNS_TISK ECO ČB</t>
  </si>
  <si>
    <t>DNS_TISK multi ČB</t>
  </si>
  <si>
    <t>DNS_TISK multi barva</t>
  </si>
  <si>
    <t>DNS_DATAPROJEKTOR_ATYP</t>
  </si>
  <si>
    <t>DNS_LCD27" Výškově stavitelný</t>
  </si>
  <si>
    <t>DNS_TISK barva</t>
  </si>
  <si>
    <t>DNS_LCD24"</t>
  </si>
  <si>
    <t>DNS_TISK ECO multi barva</t>
  </si>
  <si>
    <t>ENET</t>
  </si>
  <si>
    <t xml:space="preserve">Vladěna Hlavatá 
vladena.hlavata@vsb.cz
+420 596 999 586 </t>
  </si>
  <si>
    <t>DNS_NB15"_typ_A</t>
  </si>
  <si>
    <t xml:space="preserve">Ing. Tereza Fittlová
tereza.fittlova@vsb.cz 
+420 596 993 152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</si>
</sst>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3" fontId="0" fillId="0" borderId="30" xfId="0" applyNumberForma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165" fontId="2" fillId="0" borderId="30" xfId="0" applyNumberFormat="1" applyFont="1" applyBorder="1" applyAlignment="1">
      <alignment horizontal="right" vertical="center"/>
    </xf>
    <xf numFmtId="165" fontId="2" fillId="3" borderId="30" xfId="0" applyNumberFormat="1" applyFont="1" applyFill="1" applyBorder="1" applyAlignment="1" applyProtection="1">
      <alignment horizontal="center" vertical="center"/>
      <protection locked="0"/>
    </xf>
    <xf numFmtId="165" fontId="2" fillId="0" borderId="30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3" fontId="0" fillId="0" borderId="28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8"/>
  <sheetViews>
    <sheetView tabSelected="1" zoomScale="80" zoomScaleNormal="80" workbookViewId="0">
      <selection activeCell="I30" sqref="I30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30" ht="18.5" x14ac:dyDescent="0.25">
      <c r="A2" s="92" t="s">
        <v>51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30" ht="24" customHeight="1" x14ac:dyDescent="0.25">
      <c r="A3" s="93" t="s">
        <v>52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94" t="s">
        <v>3</v>
      </c>
      <c r="B5" s="96" t="s">
        <v>4</v>
      </c>
      <c r="C5" s="98" t="s">
        <v>7</v>
      </c>
      <c r="D5" s="102" t="s">
        <v>5</v>
      </c>
      <c r="E5" s="102" t="s">
        <v>6</v>
      </c>
      <c r="F5" s="104" t="s">
        <v>19</v>
      </c>
      <c r="G5" s="105"/>
      <c r="H5" s="104" t="s">
        <v>17</v>
      </c>
      <c r="I5" s="105"/>
      <c r="J5" s="4" t="s">
        <v>10</v>
      </c>
      <c r="K5" s="102" t="s">
        <v>12</v>
      </c>
      <c r="L5" s="98" t="s">
        <v>0</v>
      </c>
      <c r="M5" s="4" t="s">
        <v>13</v>
      </c>
      <c r="N5" s="98" t="s">
        <v>1</v>
      </c>
      <c r="O5" s="10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95"/>
      <c r="B6" s="97"/>
      <c r="C6" s="99"/>
      <c r="D6" s="103"/>
      <c r="E6" s="103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03"/>
      <c r="L6" s="99"/>
      <c r="M6" s="45" t="s">
        <v>14</v>
      </c>
      <c r="N6" s="99"/>
      <c r="O6" s="10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113">
        <v>60005166</v>
      </c>
      <c r="B7" s="77">
        <v>10</v>
      </c>
      <c r="C7" s="63" t="s">
        <v>36</v>
      </c>
      <c r="D7" s="64">
        <v>1</v>
      </c>
      <c r="E7" s="63" t="s">
        <v>28</v>
      </c>
      <c r="F7" s="65">
        <v>27000</v>
      </c>
      <c r="G7" s="66">
        <f t="shared" ref="G7" si="0">D7*F7</f>
        <v>27000</v>
      </c>
      <c r="H7" s="67" t="s">
        <v>22</v>
      </c>
      <c r="I7" s="68" t="e">
        <f t="shared" ref="I7" si="1">H7*D7</f>
        <v>#VALUE!</v>
      </c>
      <c r="J7" s="115" t="s">
        <v>53</v>
      </c>
      <c r="K7" s="115" t="s">
        <v>60</v>
      </c>
      <c r="L7" s="115" t="s">
        <v>40</v>
      </c>
      <c r="M7" s="115" t="s">
        <v>31</v>
      </c>
      <c r="N7" s="115" t="s">
        <v>29</v>
      </c>
      <c r="O7" s="120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114"/>
      <c r="B8" s="57">
        <v>20</v>
      </c>
      <c r="C8" s="83" t="s">
        <v>73</v>
      </c>
      <c r="D8" s="59">
        <v>1</v>
      </c>
      <c r="E8" s="58" t="s">
        <v>28</v>
      </c>
      <c r="F8" s="60">
        <v>18500</v>
      </c>
      <c r="G8" s="33">
        <f t="shared" ref="G8" si="2">D8*F8</f>
        <v>18500</v>
      </c>
      <c r="H8" s="34" t="s">
        <v>22</v>
      </c>
      <c r="I8" s="43" t="e">
        <f t="shared" ref="I8" si="3">H8*D8</f>
        <v>#VALUE!</v>
      </c>
      <c r="J8" s="116"/>
      <c r="K8" s="116" t="s">
        <v>60</v>
      </c>
      <c r="L8" s="116" t="s">
        <v>40</v>
      </c>
      <c r="M8" s="116" t="s">
        <v>31</v>
      </c>
      <c r="N8" s="116" t="s">
        <v>29</v>
      </c>
      <c r="O8" s="121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117">
        <v>60005167</v>
      </c>
      <c r="B9" s="57">
        <v>10</v>
      </c>
      <c r="C9" s="58" t="s">
        <v>69</v>
      </c>
      <c r="D9" s="59">
        <v>2</v>
      </c>
      <c r="E9" s="58" t="s">
        <v>28</v>
      </c>
      <c r="F9" s="60">
        <v>3500</v>
      </c>
      <c r="G9" s="33">
        <f t="shared" ref="G9" si="4">D9*F9</f>
        <v>7000</v>
      </c>
      <c r="H9" s="34" t="s">
        <v>22</v>
      </c>
      <c r="I9" s="43" t="e">
        <f t="shared" ref="I9" si="5">H9*D9</f>
        <v>#VALUE!</v>
      </c>
      <c r="J9" s="88" t="s">
        <v>54</v>
      </c>
      <c r="K9" s="54" t="s">
        <v>61</v>
      </c>
      <c r="L9" s="54" t="s">
        <v>41</v>
      </c>
      <c r="M9" s="54" t="s">
        <v>59</v>
      </c>
      <c r="N9" s="54" t="s">
        <v>29</v>
      </c>
      <c r="O9" s="56" t="s">
        <v>30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118"/>
      <c r="B10" s="57">
        <v>20</v>
      </c>
      <c r="C10" s="58" t="s">
        <v>63</v>
      </c>
      <c r="D10" s="59">
        <v>2</v>
      </c>
      <c r="E10" s="58" t="s">
        <v>28</v>
      </c>
      <c r="F10" s="60">
        <v>6000</v>
      </c>
      <c r="G10" s="33">
        <f t="shared" ref="G10:G28" si="6">D10*F10</f>
        <v>12000</v>
      </c>
      <c r="H10" s="34" t="s">
        <v>22</v>
      </c>
      <c r="I10" s="43" t="e">
        <f t="shared" ref="I10:I28" si="7">H10*D10</f>
        <v>#VALUE!</v>
      </c>
      <c r="J10" s="90"/>
      <c r="K10" s="54" t="s">
        <v>61</v>
      </c>
      <c r="L10" s="54" t="s">
        <v>41</v>
      </c>
      <c r="M10" s="54" t="s">
        <v>59</v>
      </c>
      <c r="N10" s="54" t="s">
        <v>29</v>
      </c>
      <c r="O10" s="56" t="s">
        <v>30</v>
      </c>
      <c r="P1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117">
        <v>60005168</v>
      </c>
      <c r="B11" s="57">
        <v>10</v>
      </c>
      <c r="C11" s="58" t="s">
        <v>64</v>
      </c>
      <c r="D11" s="59">
        <v>1</v>
      </c>
      <c r="E11" s="58" t="s">
        <v>28</v>
      </c>
      <c r="F11" s="60">
        <v>5000</v>
      </c>
      <c r="G11" s="33">
        <f t="shared" si="6"/>
        <v>5000</v>
      </c>
      <c r="H11" s="34" t="s">
        <v>22</v>
      </c>
      <c r="I11" s="43" t="e">
        <f t="shared" si="7"/>
        <v>#VALUE!</v>
      </c>
      <c r="J11" s="122" t="s">
        <v>74</v>
      </c>
      <c r="K11" s="88" t="s">
        <v>62</v>
      </c>
      <c r="L11" s="88" t="s">
        <v>32</v>
      </c>
      <c r="M11" s="88" t="s">
        <v>31</v>
      </c>
      <c r="N11" s="88" t="s">
        <v>29</v>
      </c>
      <c r="O11" s="85" t="s">
        <v>30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118"/>
      <c r="B12" s="57">
        <v>20</v>
      </c>
      <c r="C12" s="58" t="s">
        <v>65</v>
      </c>
      <c r="D12" s="59">
        <v>1</v>
      </c>
      <c r="E12" s="58" t="s">
        <v>28</v>
      </c>
      <c r="F12" s="60">
        <v>13000</v>
      </c>
      <c r="G12" s="33">
        <f t="shared" si="6"/>
        <v>13000</v>
      </c>
      <c r="H12" s="34" t="s">
        <v>22</v>
      </c>
      <c r="I12" s="43" t="e">
        <f t="shared" si="7"/>
        <v>#VALUE!</v>
      </c>
      <c r="J12" s="90"/>
      <c r="K12" s="90" t="s">
        <v>62</v>
      </c>
      <c r="L12" s="90" t="s">
        <v>32</v>
      </c>
      <c r="M12" s="90" t="s">
        <v>31</v>
      </c>
      <c r="N12" s="90" t="s">
        <v>29</v>
      </c>
      <c r="O12" s="87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78">
        <v>60005169</v>
      </c>
      <c r="B13" s="57">
        <v>10</v>
      </c>
      <c r="C13" s="58" t="s">
        <v>37</v>
      </c>
      <c r="D13" s="59">
        <v>1</v>
      </c>
      <c r="E13" s="58" t="s">
        <v>28</v>
      </c>
      <c r="F13" s="60">
        <v>24000</v>
      </c>
      <c r="G13" s="33">
        <f t="shared" si="6"/>
        <v>24000</v>
      </c>
      <c r="H13" s="34" t="s">
        <v>22</v>
      </c>
      <c r="I13" s="43" t="e">
        <f t="shared" si="7"/>
        <v>#VALUE!</v>
      </c>
      <c r="J13" s="84" t="s">
        <v>55</v>
      </c>
      <c r="K13" s="54" t="s">
        <v>38</v>
      </c>
      <c r="L13" s="54" t="s">
        <v>40</v>
      </c>
      <c r="M13" s="54" t="s">
        <v>31</v>
      </c>
      <c r="N13" s="54" t="s">
        <v>29</v>
      </c>
      <c r="O13" s="56" t="s">
        <v>30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78">
        <v>60005170</v>
      </c>
      <c r="B14" s="57">
        <v>10</v>
      </c>
      <c r="C14" s="58" t="s">
        <v>45</v>
      </c>
      <c r="D14" s="59">
        <v>1</v>
      </c>
      <c r="E14" s="58" t="s">
        <v>28</v>
      </c>
      <c r="F14" s="60">
        <v>55000</v>
      </c>
      <c r="G14" s="33">
        <f t="shared" si="6"/>
        <v>55000</v>
      </c>
      <c r="H14" s="34" t="s">
        <v>22</v>
      </c>
      <c r="I14" s="43" t="e">
        <f t="shared" si="7"/>
        <v>#VALUE!</v>
      </c>
      <c r="J14" s="61" t="s">
        <v>55</v>
      </c>
      <c r="K14" s="54" t="s">
        <v>38</v>
      </c>
      <c r="L14" s="54" t="s">
        <v>40</v>
      </c>
      <c r="M14" s="54" t="s">
        <v>31</v>
      </c>
      <c r="N14" s="54" t="s">
        <v>29</v>
      </c>
      <c r="O14" s="56" t="s">
        <v>30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78">
        <v>60005171</v>
      </c>
      <c r="B15" s="57">
        <v>10</v>
      </c>
      <c r="C15" s="58" t="s">
        <v>66</v>
      </c>
      <c r="D15" s="59">
        <v>8</v>
      </c>
      <c r="E15" s="58" t="s">
        <v>28</v>
      </c>
      <c r="F15" s="60">
        <v>45000</v>
      </c>
      <c r="G15" s="33">
        <f t="shared" si="6"/>
        <v>360000</v>
      </c>
      <c r="H15" s="34" t="s">
        <v>22</v>
      </c>
      <c r="I15" s="43" t="e">
        <f t="shared" si="7"/>
        <v>#VALUE!</v>
      </c>
      <c r="J15" s="61" t="s">
        <v>56</v>
      </c>
      <c r="K15" s="54" t="s">
        <v>39</v>
      </c>
      <c r="L15" s="54" t="s">
        <v>32</v>
      </c>
      <c r="M15" s="54" t="s">
        <v>31</v>
      </c>
      <c r="N15" s="54" t="s">
        <v>29</v>
      </c>
      <c r="O15" s="56" t="s">
        <v>30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117">
        <v>60005172</v>
      </c>
      <c r="B16" s="57">
        <v>10</v>
      </c>
      <c r="C16" s="58" t="s">
        <v>46</v>
      </c>
      <c r="D16" s="59">
        <v>1</v>
      </c>
      <c r="E16" s="58" t="s">
        <v>28</v>
      </c>
      <c r="F16" s="60">
        <v>21500</v>
      </c>
      <c r="G16" s="33">
        <f t="shared" si="6"/>
        <v>21500</v>
      </c>
      <c r="H16" s="34" t="s">
        <v>22</v>
      </c>
      <c r="I16" s="43" t="e">
        <f t="shared" si="7"/>
        <v>#VALUE!</v>
      </c>
      <c r="J16" s="88" t="s">
        <v>50</v>
      </c>
      <c r="K16" s="88" t="s">
        <v>48</v>
      </c>
      <c r="L16" s="88" t="s">
        <v>40</v>
      </c>
      <c r="M16" s="88" t="s">
        <v>31</v>
      </c>
      <c r="N16" s="88" t="s">
        <v>29</v>
      </c>
      <c r="O16" s="85" t="s">
        <v>30</v>
      </c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119"/>
      <c r="B17" s="57">
        <v>20</v>
      </c>
      <c r="C17" s="58" t="s">
        <v>67</v>
      </c>
      <c r="D17" s="59">
        <v>1</v>
      </c>
      <c r="E17" s="58" t="s">
        <v>28</v>
      </c>
      <c r="F17" s="60">
        <v>6000</v>
      </c>
      <c r="G17" s="33">
        <f t="shared" si="6"/>
        <v>6000</v>
      </c>
      <c r="H17" s="34" t="s">
        <v>22</v>
      </c>
      <c r="I17" s="43" t="e">
        <f t="shared" si="7"/>
        <v>#VALUE!</v>
      </c>
      <c r="J17" s="89"/>
      <c r="K17" s="89" t="s">
        <v>48</v>
      </c>
      <c r="L17" s="89" t="s">
        <v>40</v>
      </c>
      <c r="M17" s="89" t="s">
        <v>31</v>
      </c>
      <c r="N17" s="89" t="s">
        <v>29</v>
      </c>
      <c r="O17" s="8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119"/>
      <c r="B18" s="57">
        <v>30</v>
      </c>
      <c r="C18" s="58" t="s">
        <v>68</v>
      </c>
      <c r="D18" s="59">
        <v>1</v>
      </c>
      <c r="E18" s="58" t="s">
        <v>28</v>
      </c>
      <c r="F18" s="60">
        <v>7500</v>
      </c>
      <c r="G18" s="33">
        <f t="shared" si="6"/>
        <v>7500</v>
      </c>
      <c r="H18" s="34" t="s">
        <v>22</v>
      </c>
      <c r="I18" s="43" t="e">
        <f t="shared" si="7"/>
        <v>#VALUE!</v>
      </c>
      <c r="J18" s="89"/>
      <c r="K18" s="89" t="s">
        <v>48</v>
      </c>
      <c r="L18" s="89" t="s">
        <v>40</v>
      </c>
      <c r="M18" s="89" t="s">
        <v>31</v>
      </c>
      <c r="N18" s="89" t="s">
        <v>29</v>
      </c>
      <c r="O18" s="86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118"/>
      <c r="B19" s="57">
        <v>40</v>
      </c>
      <c r="C19" s="58" t="s">
        <v>69</v>
      </c>
      <c r="D19" s="59">
        <v>1</v>
      </c>
      <c r="E19" s="58" t="s">
        <v>28</v>
      </c>
      <c r="F19" s="60">
        <v>3500</v>
      </c>
      <c r="G19" s="33">
        <f t="shared" ref="G19:G21" si="8">D19*F19</f>
        <v>3500</v>
      </c>
      <c r="H19" s="34" t="s">
        <v>22</v>
      </c>
      <c r="I19" s="43" t="e">
        <f t="shared" ref="I19:I21" si="9">H19*D19</f>
        <v>#VALUE!</v>
      </c>
      <c r="J19" s="90"/>
      <c r="K19" s="90" t="s">
        <v>48</v>
      </c>
      <c r="L19" s="90" t="s">
        <v>40</v>
      </c>
      <c r="M19" s="90" t="s">
        <v>31</v>
      </c>
      <c r="N19" s="90" t="s">
        <v>29</v>
      </c>
      <c r="O19" s="87" t="s">
        <v>30</v>
      </c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117">
        <v>60005173</v>
      </c>
      <c r="B20" s="57">
        <v>10</v>
      </c>
      <c r="C20" s="83" t="s">
        <v>73</v>
      </c>
      <c r="D20" s="59">
        <v>1</v>
      </c>
      <c r="E20" s="58" t="s">
        <v>28</v>
      </c>
      <c r="F20" s="60">
        <v>18500</v>
      </c>
      <c r="G20" s="33">
        <f t="shared" si="8"/>
        <v>18500</v>
      </c>
      <c r="H20" s="34" t="s">
        <v>22</v>
      </c>
      <c r="I20" s="43" t="e">
        <f t="shared" si="9"/>
        <v>#VALUE!</v>
      </c>
      <c r="J20" s="88" t="s">
        <v>49</v>
      </c>
      <c r="K20" s="88" t="s">
        <v>47</v>
      </c>
      <c r="L20" s="88" t="s">
        <v>40</v>
      </c>
      <c r="M20" s="88" t="s">
        <v>31</v>
      </c>
      <c r="N20" s="88" t="s">
        <v>29</v>
      </c>
      <c r="O20" s="85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119"/>
      <c r="B21" s="57">
        <v>20</v>
      </c>
      <c r="C21" s="83" t="s">
        <v>35</v>
      </c>
      <c r="D21" s="59">
        <v>1</v>
      </c>
      <c r="E21" s="58" t="s">
        <v>28</v>
      </c>
      <c r="F21" s="60">
        <v>20000</v>
      </c>
      <c r="G21" s="33">
        <f t="shared" si="8"/>
        <v>20000</v>
      </c>
      <c r="H21" s="34" t="s">
        <v>22</v>
      </c>
      <c r="I21" s="43" t="e">
        <f t="shared" si="9"/>
        <v>#VALUE!</v>
      </c>
      <c r="J21" s="89"/>
      <c r="K21" s="89" t="s">
        <v>47</v>
      </c>
      <c r="L21" s="89" t="s">
        <v>40</v>
      </c>
      <c r="M21" s="89" t="s">
        <v>31</v>
      </c>
      <c r="N21" s="89" t="s">
        <v>29</v>
      </c>
      <c r="O21" s="86" t="s">
        <v>30</v>
      </c>
      <c r="P2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119"/>
      <c r="B22" s="57">
        <v>30</v>
      </c>
      <c r="C22" s="58" t="s">
        <v>33</v>
      </c>
      <c r="D22" s="59">
        <v>1</v>
      </c>
      <c r="E22" s="58" t="s">
        <v>28</v>
      </c>
      <c r="F22" s="60">
        <v>63000</v>
      </c>
      <c r="G22" s="33">
        <f>D22*F22</f>
        <v>63000</v>
      </c>
      <c r="H22" s="34" t="s">
        <v>22</v>
      </c>
      <c r="I22" s="43" t="e">
        <f>H22*D22</f>
        <v>#VALUE!</v>
      </c>
      <c r="J22" s="89"/>
      <c r="K22" s="89" t="s">
        <v>47</v>
      </c>
      <c r="L22" s="89" t="s">
        <v>40</v>
      </c>
      <c r="M22" s="89" t="s">
        <v>31</v>
      </c>
      <c r="N22" s="89" t="s">
        <v>29</v>
      </c>
      <c r="O22" s="86" t="s">
        <v>30</v>
      </c>
      <c r="P2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118"/>
      <c r="B23" s="57">
        <v>40</v>
      </c>
      <c r="C23" s="58" t="s">
        <v>44</v>
      </c>
      <c r="D23" s="59">
        <v>2</v>
      </c>
      <c r="E23" s="58" t="s">
        <v>28</v>
      </c>
      <c r="F23" s="60">
        <v>8500</v>
      </c>
      <c r="G23" s="33">
        <f t="shared" ref="G23:G25" si="10">D23*F23</f>
        <v>17000</v>
      </c>
      <c r="H23" s="34" t="s">
        <v>22</v>
      </c>
      <c r="I23" s="43" t="e">
        <f t="shared" ref="I23:I25" si="11">H23*D23</f>
        <v>#VALUE!</v>
      </c>
      <c r="J23" s="90"/>
      <c r="K23" s="90" t="s">
        <v>47</v>
      </c>
      <c r="L23" s="90" t="s">
        <v>40</v>
      </c>
      <c r="M23" s="90" t="s">
        <v>31</v>
      </c>
      <c r="N23" s="90" t="s">
        <v>29</v>
      </c>
      <c r="O23" s="87" t="s">
        <v>30</v>
      </c>
      <c r="P2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78">
        <v>60005174</v>
      </c>
      <c r="B24" s="57">
        <v>10</v>
      </c>
      <c r="C24" s="58" t="s">
        <v>66</v>
      </c>
      <c r="D24" s="59">
        <v>1</v>
      </c>
      <c r="E24" s="58" t="s">
        <v>28</v>
      </c>
      <c r="F24" s="60">
        <v>45000</v>
      </c>
      <c r="G24" s="33">
        <f t="shared" si="10"/>
        <v>45000</v>
      </c>
      <c r="H24" s="34" t="s">
        <v>22</v>
      </c>
      <c r="I24" s="43" t="e">
        <f t="shared" ref="I24" si="12">H24*D24</f>
        <v>#VALUE!</v>
      </c>
      <c r="J24" s="61" t="s">
        <v>57</v>
      </c>
      <c r="K24" s="54" t="s">
        <v>39</v>
      </c>
      <c r="L24" s="54" t="s">
        <v>32</v>
      </c>
      <c r="M24" s="54" t="s">
        <v>31</v>
      </c>
      <c r="N24" s="54" t="s">
        <v>29</v>
      </c>
      <c r="O24" s="56" t="s">
        <v>30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78">
        <v>60005175</v>
      </c>
      <c r="B25" s="57">
        <v>10</v>
      </c>
      <c r="C25" s="58" t="s">
        <v>35</v>
      </c>
      <c r="D25" s="59">
        <v>1</v>
      </c>
      <c r="E25" s="58" t="s">
        <v>28</v>
      </c>
      <c r="F25" s="60">
        <v>50000</v>
      </c>
      <c r="G25" s="33">
        <f t="shared" si="10"/>
        <v>50000</v>
      </c>
      <c r="H25" s="34" t="s">
        <v>22</v>
      </c>
      <c r="I25" s="43" t="e">
        <f t="shared" si="11"/>
        <v>#VALUE!</v>
      </c>
      <c r="J25" s="62" t="s">
        <v>72</v>
      </c>
      <c r="K25" s="81" t="s">
        <v>71</v>
      </c>
      <c r="L25" s="54" t="s">
        <v>41</v>
      </c>
      <c r="M25" s="54" t="s">
        <v>42</v>
      </c>
      <c r="N25" s="54" t="s">
        <v>29</v>
      </c>
      <c r="O25" s="56" t="s">
        <v>30</v>
      </c>
      <c r="P25" s="2"/>
      <c r="Q25" s="2"/>
      <c r="R25" s="2"/>
      <c r="S25" s="2"/>
      <c r="T25" s="47"/>
      <c r="U25" s="4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117">
        <v>60005176</v>
      </c>
      <c r="B26" s="57">
        <v>10</v>
      </c>
      <c r="C26" s="58" t="s">
        <v>34</v>
      </c>
      <c r="D26" s="59">
        <v>2</v>
      </c>
      <c r="E26" s="58" t="s">
        <v>28</v>
      </c>
      <c r="F26" s="60">
        <v>11000</v>
      </c>
      <c r="G26" s="33">
        <f t="shared" si="6"/>
        <v>22000</v>
      </c>
      <c r="H26" s="34" t="s">
        <v>22</v>
      </c>
      <c r="I26" s="43" t="e">
        <f t="shared" si="7"/>
        <v>#VALUE!</v>
      </c>
      <c r="J26" s="88" t="s">
        <v>58</v>
      </c>
      <c r="K26" s="88" t="s">
        <v>39</v>
      </c>
      <c r="L26" s="88" t="s">
        <v>32</v>
      </c>
      <c r="M26" s="88" t="s">
        <v>31</v>
      </c>
      <c r="N26" s="88" t="s">
        <v>29</v>
      </c>
      <c r="O26" s="85" t="s">
        <v>30</v>
      </c>
      <c r="P26" s="2"/>
      <c r="Q26" s="2"/>
      <c r="R26" s="2"/>
      <c r="S26" s="2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118"/>
      <c r="B27" s="57">
        <v>20</v>
      </c>
      <c r="C27" s="58" t="s">
        <v>35</v>
      </c>
      <c r="D27" s="59">
        <v>2</v>
      </c>
      <c r="E27" s="58" t="s">
        <v>28</v>
      </c>
      <c r="F27" s="60">
        <v>27000</v>
      </c>
      <c r="G27" s="33">
        <f t="shared" si="6"/>
        <v>54000</v>
      </c>
      <c r="H27" s="34" t="s">
        <v>22</v>
      </c>
      <c r="I27" s="43" t="e">
        <f t="shared" si="7"/>
        <v>#VALUE!</v>
      </c>
      <c r="J27" s="90"/>
      <c r="K27" s="89" t="s">
        <v>39</v>
      </c>
      <c r="L27" s="89" t="s">
        <v>32</v>
      </c>
      <c r="M27" s="89" t="s">
        <v>31</v>
      </c>
      <c r="N27" s="89" t="s">
        <v>29</v>
      </c>
      <c r="O27" s="86" t="s">
        <v>30</v>
      </c>
      <c r="P27" s="2"/>
      <c r="Q27" s="2"/>
      <c r="R27" s="2"/>
      <c r="S27" s="2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thickBot="1" x14ac:dyDescent="0.3">
      <c r="A28" s="79">
        <v>60005177</v>
      </c>
      <c r="B28" s="80">
        <v>10</v>
      </c>
      <c r="C28" s="69" t="s">
        <v>70</v>
      </c>
      <c r="D28" s="70">
        <v>1</v>
      </c>
      <c r="E28" s="69" t="s">
        <v>28</v>
      </c>
      <c r="F28" s="71">
        <v>50000</v>
      </c>
      <c r="G28" s="72">
        <f t="shared" si="6"/>
        <v>50000</v>
      </c>
      <c r="H28" s="73" t="s">
        <v>22</v>
      </c>
      <c r="I28" s="74" t="e">
        <f t="shared" si="7"/>
        <v>#VALUE!</v>
      </c>
      <c r="J28" s="75" t="s">
        <v>43</v>
      </c>
      <c r="K28" s="76" t="s">
        <v>38</v>
      </c>
      <c r="L28" s="76" t="s">
        <v>40</v>
      </c>
      <c r="M28" s="76" t="s">
        <v>31</v>
      </c>
      <c r="N28" s="76" t="s">
        <v>29</v>
      </c>
      <c r="O28" s="82" t="s">
        <v>30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15" thickTop="1" thickBot="1" x14ac:dyDescent="0.3">
      <c r="A29" s="111" t="s">
        <v>15</v>
      </c>
      <c r="B29" s="112"/>
      <c r="C29" s="112"/>
      <c r="D29" s="112"/>
      <c r="E29" s="112"/>
      <c r="F29" s="112"/>
      <c r="G29" s="46">
        <f>SUM(G7:G28)</f>
        <v>899500</v>
      </c>
      <c r="H29" s="32"/>
      <c r="I29" s="32"/>
      <c r="J29" s="32"/>
      <c r="K29" s="36"/>
      <c r="L29" s="20"/>
      <c r="M29" s="20"/>
      <c r="N29" s="20"/>
      <c r="O29" s="5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1" customFormat="1" ht="15" thickTop="1" thickBot="1" x14ac:dyDescent="0.3">
      <c r="A30" s="108" t="s">
        <v>16</v>
      </c>
      <c r="B30" s="109"/>
      <c r="C30" s="109"/>
      <c r="D30" s="109"/>
      <c r="E30" s="109"/>
      <c r="F30" s="109"/>
      <c r="G30" s="109"/>
      <c r="H30" s="110"/>
      <c r="I30" s="6" t="e">
        <f>SUM(I7:I28)</f>
        <v>#VALUE!</v>
      </c>
      <c r="J30" s="21"/>
      <c r="K30" s="37"/>
      <c r="L30" s="24"/>
      <c r="M30" s="25"/>
      <c r="N30" s="24"/>
      <c r="O30" s="5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1" customFormat="1" ht="13.5" thickTop="1" thickBot="1" x14ac:dyDescent="0.3">
      <c r="A31" s="10" t="s">
        <v>20</v>
      </c>
      <c r="B31" s="28"/>
      <c r="C31" s="9"/>
      <c r="D31" s="10"/>
      <c r="E31" s="9"/>
      <c r="F31" s="11"/>
      <c r="G31" s="11"/>
      <c r="H31" s="9"/>
      <c r="I31" s="9"/>
      <c r="J31" s="9"/>
      <c r="K31" s="38"/>
      <c r="L31" s="13"/>
      <c r="M31" s="15"/>
      <c r="N31" s="13"/>
      <c r="O31" s="5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13" thickBot="1" x14ac:dyDescent="0.3">
      <c r="A32" s="15" t="s">
        <v>21</v>
      </c>
      <c r="B32" s="106" t="s">
        <v>22</v>
      </c>
      <c r="C32" s="107"/>
      <c r="D32" s="107"/>
      <c r="E32" s="107"/>
      <c r="F32" s="12" t="s">
        <v>23</v>
      </c>
      <c r="G32" s="13"/>
      <c r="H32" s="14"/>
      <c r="I32" s="13"/>
      <c r="J32" s="15"/>
      <c r="K32" s="39"/>
      <c r="L32" s="13"/>
      <c r="M32" s="15"/>
      <c r="N32" s="13"/>
      <c r="O32" s="5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81" ht="23" customHeight="1" x14ac:dyDescent="0.25">
      <c r="A33" s="15"/>
      <c r="B33" s="29"/>
      <c r="C33" s="13"/>
      <c r="D33" s="15"/>
      <c r="E33" s="13"/>
      <c r="F33" s="14"/>
      <c r="G33" s="14"/>
      <c r="H33" s="16" t="s">
        <v>24</v>
      </c>
      <c r="I33" s="13"/>
      <c r="J33" s="15"/>
      <c r="K33" s="39"/>
      <c r="L33" s="13"/>
      <c r="M33" s="15"/>
      <c r="N33" s="13"/>
      <c r="O33" s="5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25">
      <c r="A34" s="15"/>
      <c r="B34" s="29"/>
      <c r="C34" s="13"/>
      <c r="D34" s="15"/>
      <c r="E34" s="13"/>
      <c r="F34" s="14"/>
      <c r="G34" s="14"/>
      <c r="H34" s="16"/>
      <c r="I34" s="13"/>
      <c r="J34" s="15"/>
      <c r="K34" s="39"/>
      <c r="L34" s="13"/>
      <c r="M34" s="15"/>
      <c r="N34" s="13"/>
      <c r="O34" s="53"/>
    </row>
    <row r="35" spans="1:81" x14ac:dyDescent="0.25">
      <c r="A35" s="15"/>
      <c r="B35" s="29"/>
      <c r="C35" s="13"/>
      <c r="D35" s="26"/>
      <c r="E35" s="13"/>
      <c r="F35" s="14"/>
      <c r="G35" s="17"/>
      <c r="H35" s="16"/>
      <c r="I35" s="13"/>
      <c r="J35" s="15"/>
      <c r="K35" s="39"/>
      <c r="L35" s="13"/>
      <c r="M35" s="15"/>
      <c r="N35" s="13"/>
      <c r="O35" s="53"/>
    </row>
    <row r="36" spans="1:81" x14ac:dyDescent="0.25">
      <c r="A36" s="15"/>
      <c r="B36" s="29"/>
      <c r="C36" s="13"/>
      <c r="D36" s="15"/>
      <c r="E36" s="13"/>
      <c r="F36" s="14"/>
      <c r="G36" s="14"/>
      <c r="H36" s="16"/>
      <c r="I36" s="13"/>
      <c r="J36" s="15"/>
      <c r="K36" s="39"/>
      <c r="L36" s="13"/>
      <c r="M36" s="15"/>
      <c r="N36" s="13"/>
      <c r="O36" s="53"/>
    </row>
    <row r="37" spans="1:81" ht="14.5" x14ac:dyDescent="0.25">
      <c r="A37" s="15"/>
      <c r="B37" s="29"/>
      <c r="C37" s="13"/>
      <c r="D37" s="15"/>
      <c r="E37" s="13"/>
      <c r="F37" s="14"/>
      <c r="G37" s="14"/>
      <c r="H37" s="14"/>
      <c r="I37" s="16"/>
      <c r="J37" s="15"/>
      <c r="K37" s="39"/>
      <c r="L37" s="23"/>
      <c r="M37" s="23"/>
      <c r="N37" s="23"/>
      <c r="O37" s="40"/>
    </row>
    <row r="38" spans="1:81" ht="14.5" x14ac:dyDescent="0.25">
      <c r="A38" s="15"/>
      <c r="B38" s="29"/>
      <c r="C38" s="13"/>
      <c r="D38" s="26"/>
      <c r="E38" s="13"/>
      <c r="F38" s="18"/>
      <c r="G38" s="19"/>
      <c r="H38" s="13"/>
      <c r="I38" s="13"/>
      <c r="J38" s="23" t="s">
        <v>25</v>
      </c>
      <c r="K38" s="40"/>
      <c r="L38" s="22"/>
      <c r="M38" s="22"/>
      <c r="N38" s="22"/>
      <c r="O38" s="41"/>
    </row>
    <row r="39" spans="1:81" x14ac:dyDescent="0.25">
      <c r="A39" s="15"/>
      <c r="B39" s="29"/>
      <c r="C39" s="13"/>
      <c r="D39" s="26"/>
      <c r="E39" s="13"/>
      <c r="F39" s="13"/>
      <c r="G39" s="13"/>
      <c r="H39" s="13"/>
      <c r="I39" s="13"/>
      <c r="J39" s="22" t="s">
        <v>26</v>
      </c>
      <c r="K39" s="41"/>
      <c r="L39" s="22"/>
      <c r="M39" s="22"/>
      <c r="N39" s="22"/>
      <c r="O39" s="41"/>
    </row>
    <row r="40" spans="1:81" x14ac:dyDescent="0.25">
      <c r="A40" s="15"/>
      <c r="B40" s="29"/>
      <c r="C40" s="13"/>
      <c r="D40" s="15"/>
      <c r="E40" s="13"/>
      <c r="F40" s="13"/>
      <c r="G40" s="13"/>
      <c r="H40" s="13"/>
      <c r="I40" s="13"/>
      <c r="J40" s="22" t="s">
        <v>27</v>
      </c>
      <c r="K40" s="41"/>
    </row>
    <row r="42" spans="1:81" x14ac:dyDescent="0.25">
      <c r="D42" s="31"/>
    </row>
    <row r="43" spans="1:81" x14ac:dyDescent="0.25">
      <c r="D43" s="31"/>
      <c r="E43" s="31"/>
    </row>
    <row r="44" spans="1:81" x14ac:dyDescent="0.25">
      <c r="D44" s="31"/>
    </row>
    <row r="45" spans="1:81" x14ac:dyDescent="0.25">
      <c r="D45" s="31"/>
    </row>
    <row r="46" spans="1:81" x14ac:dyDescent="0.25">
      <c r="D46" s="31"/>
    </row>
    <row r="47" spans="1:81" x14ac:dyDescent="0.25">
      <c r="D47" s="31"/>
      <c r="F47" s="55"/>
    </row>
    <row r="48" spans="1:81" x14ac:dyDescent="0.25">
      <c r="D48" s="31"/>
    </row>
  </sheetData>
  <mergeCells count="54">
    <mergeCell ref="K7:K8"/>
    <mergeCell ref="L7:L8"/>
    <mergeCell ref="M7:M8"/>
    <mergeCell ref="N7:N8"/>
    <mergeCell ref="O7:O8"/>
    <mergeCell ref="B32:E32"/>
    <mergeCell ref="A30:H30"/>
    <mergeCell ref="A29:F29"/>
    <mergeCell ref="A7:A8"/>
    <mergeCell ref="J7:J8"/>
    <mergeCell ref="A26:A27"/>
    <mergeCell ref="J9:J10"/>
    <mergeCell ref="J16:J19"/>
    <mergeCell ref="J20:J23"/>
    <mergeCell ref="J26:J27"/>
    <mergeCell ref="J11:J12"/>
    <mergeCell ref="A9:A10"/>
    <mergeCell ref="A11:A12"/>
    <mergeCell ref="A16:A19"/>
    <mergeCell ref="A20:A23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K11:K12"/>
    <mergeCell ref="L11:L12"/>
    <mergeCell ref="M11:M12"/>
    <mergeCell ref="N11:N12"/>
    <mergeCell ref="O11:O12"/>
    <mergeCell ref="O26:O27"/>
    <mergeCell ref="O16:O19"/>
    <mergeCell ref="K20:K23"/>
    <mergeCell ref="L20:L23"/>
    <mergeCell ref="M20:M23"/>
    <mergeCell ref="N20:N23"/>
    <mergeCell ref="O20:O23"/>
    <mergeCell ref="K16:K19"/>
    <mergeCell ref="L16:L19"/>
    <mergeCell ref="M16:M19"/>
    <mergeCell ref="N16:N19"/>
    <mergeCell ref="K26:K27"/>
    <mergeCell ref="L26:L27"/>
    <mergeCell ref="M26:M27"/>
    <mergeCell ref="N26:N2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2022-01-27T21:19:56Z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