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5_2021_Kratas_INTERREG\"/>
    </mc:Choice>
  </mc:AlternateContent>
  <xr:revisionPtr revIDLastSave="65" documentId="8_{418A466A-1CC1-42D6-ABBB-493652A54B20}" xr6:coauthVersionLast="36" xr6:coauthVersionMax="36" xr10:uidLastSave="{1FB87BCE-B0CE-4B18-B9FC-E2DFB5D7194B}"/>
  <bookViews>
    <workbookView xWindow="-13550" yWindow="4830" windowWidth="24330" windowHeight="7340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0" i="1" l="1"/>
  <c r="I20" i="1"/>
  <c r="G21" i="1"/>
  <c r="I21" i="1"/>
  <c r="G22" i="1"/>
  <c r="I22" i="1"/>
  <c r="G23" i="1"/>
  <c r="I23" i="1"/>
  <c r="I24" i="1"/>
  <c r="I25" i="1"/>
  <c r="F17" i="1" l="1"/>
  <c r="F26" i="1"/>
  <c r="F24" i="1"/>
  <c r="F23" i="1"/>
  <c r="F21" i="1"/>
  <c r="F20" i="1"/>
  <c r="F18" i="1"/>
  <c r="G18" i="1" l="1"/>
  <c r="I18" i="1"/>
  <c r="G26" i="1"/>
  <c r="I26" i="1"/>
  <c r="I17" i="1" l="1"/>
  <c r="I28" i="1" s="1"/>
  <c r="G17" i="1"/>
  <c r="G27" i="1" l="1"/>
</calcChain>
</file>

<file path=xl/sharedStrings.xml><?xml version="1.0" encoding="utf-8"?>
<sst xmlns="http://schemas.openxmlformats.org/spreadsheetml/2006/main" count="71" uniqueCount="48">
  <si>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</si>
  <si>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</si>
  <si>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</si>
  <si>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</si>
  <si>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</si>
  <si>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</si>
  <si>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</si>
  <si>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</si>
  <si>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</si>
  <si>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</si>
  <si>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</si>
  <si>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</si>
  <si>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</si>
  <si>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</si>
  <si>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</si>
  <si>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</si>
  <si>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</si>
  <si>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</si>
  <si>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</si>
  <si>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</si>
  <si>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>17. listopadu</t>
  </si>
  <si>
    <t>2172/15</t>
  </si>
  <si>
    <t>708 00</t>
  </si>
  <si>
    <t>Ostrava-Poruba</t>
  </si>
  <si>
    <t>dopní dodavatel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</si>
  <si>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</si>
  <si>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</si>
  <si>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</si>
  <si>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</si>
  <si>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</si>
  <si>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</si>
  <si>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</si>
  <si>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</si>
  <si>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</si>
  <si>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</si>
  <si>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55/2021</t>
    </r>
  </si>
  <si>
    <t xml:space="preserve">Ing. Jiří Kratochvíl, Ph.D.
 jiri.kratochvil@vsb.cz 
+420 596 994 476 </t>
  </si>
  <si>
    <t>FS</t>
  </si>
  <si>
    <t>DNS_DATAPROJEKTOR_ATYP</t>
  </si>
  <si>
    <t>DNS_NB_ATYP</t>
  </si>
  <si>
    <t>Podpora distančních metod v technickém vzdělávání, reg. číslo: 304011AYI2</t>
  </si>
  <si>
    <t>Príprava a zavedenie vzdelávacích on-line výstupov pre strojárske odbory, reg. číslo: 304011AYW8</t>
  </si>
  <si>
    <t>Vysoce výkonný notebook</t>
  </si>
  <si>
    <t>kurz EU ke dni 15. 11. 2021 1 EUR= 25,709 Kč</t>
  </si>
  <si>
    <t xml:space="preserve">DNS_PC_ATYP </t>
  </si>
  <si>
    <t xml:space="preserve">DNS_LCD_ATYP </t>
  </si>
  <si>
    <t>Vysoce výkonná pracovní stanice</t>
  </si>
  <si>
    <t>Zdroj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</si>
</sst>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#,##0.00\ [$EUR]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3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66" fontId="7" fillId="3" borderId="4" xfId="0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4" fontId="0" fillId="0" borderId="7" xfId="0" applyNumberFormat="1" applyFont="1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44" fontId="0" fillId="0" borderId="12" xfId="0" applyNumberFormat="1" applyBorder="1" applyAlignment="1">
      <alignment horizontal="right" vertical="center"/>
    </xf>
    <xf numFmtId="44" fontId="0" fillId="0" borderId="9" xfId="0" applyNumberFormat="1" applyBorder="1" applyAlignment="1">
      <alignment horizontal="right" vertical="center"/>
    </xf>
    <xf numFmtId="44" fontId="1" fillId="2" borderId="7" xfId="0" applyNumberFormat="1" applyFont="1" applyFill="1" applyBorder="1" applyAlignment="1">
      <alignment horizontal="right" vertical="center"/>
    </xf>
    <xf numFmtId="44" fontId="1" fillId="2" borderId="12" xfId="0" applyNumberFormat="1" applyFont="1" applyFill="1" applyBorder="1" applyAlignment="1">
      <alignment horizontal="right" vertical="center"/>
    </xf>
    <xf numFmtId="44" fontId="1" fillId="2" borderId="9" xfId="0" applyNumberFormat="1" applyFont="1" applyFill="1" applyBorder="1" applyAlignment="1">
      <alignment horizontal="right" vertical="center"/>
    </xf>
    <xf numFmtId="44" fontId="5" fillId="0" borderId="5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0" fillId="0" borderId="12" xfId="0" applyNumberFormat="1" applyFont="1" applyBorder="1" applyAlignment="1">
      <alignment horizontal="right" vertical="center"/>
    </xf>
    <xf numFmtId="44" fontId="0" fillId="0" borderId="9" xfId="0" applyNumberFormat="1" applyFont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3" fontId="0" fillId="0" borderId="15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44" fontId="0" fillId="0" borderId="15" xfId="0" applyNumberFormat="1" applyFont="1" applyBorder="1" applyAlignment="1">
      <alignment horizontal="center" vertical="center"/>
    </xf>
    <xf numFmtId="44" fontId="0" fillId="0" borderId="18" xfId="0" applyNumberFormat="1" applyFont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44" fontId="1" fillId="2" borderId="1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95250</xdr:rowOff>
    </xdr:from>
    <xdr:to>
      <xdr:col>10</xdr:col>
      <xdr:colOff>1310820</xdr:colOff>
      <xdr:row>8</xdr:row>
      <xdr:rowOff>147294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D17E8B-A84B-4FF0-9612-2A9EC1BF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893" y="258536"/>
          <a:ext cx="7007678" cy="119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1:EB179"/>
  <sheetViews>
    <sheetView tabSelected="1" zoomScale="70" zoomScaleNormal="70" workbookViewId="0"/>
  </sheetViews>
  <sheetFormatPr defaultColWidth="9.1796875" defaultRowHeight="12.5" x14ac:dyDescent="0.25"/>
  <cols>
    <col min="1" max="1" width="10.7265625" style="27" customWidth="1"/>
    <col min="2" max="2" width="4.7265625" style="28" customWidth="1"/>
    <col min="3" max="3" width="37.54296875" style="1" customWidth="1"/>
    <col min="4" max="4" width="6" style="29" bestFit="1" customWidth="1"/>
    <col min="5" max="5" width="3.81640625" style="29" customWidth="1"/>
    <col min="6" max="9" width="15.7265625" style="1" customWidth="1"/>
    <col min="10" max="10" width="27" style="1" customWidth="1"/>
    <col min="11" max="11" width="29.1796875" style="29" bestFit="1" customWidth="1"/>
    <col min="12" max="12" width="10.6328125" style="29" bestFit="1" customWidth="1"/>
    <col min="13" max="13" width="15.54296875" style="30" customWidth="1"/>
    <col min="14" max="14" width="9.26953125" style="27" bestFit="1" customWidth="1"/>
    <col min="15" max="15" width="7.1796875" style="27" bestFit="1" customWidth="1"/>
    <col min="16" max="16" width="15.1796875" style="27" bestFit="1" customWidth="1"/>
    <col min="17" max="16384" width="9.1796875" style="1"/>
  </cols>
  <sheetData>
    <row r="11" spans="1:132" ht="18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32" ht="18.5" x14ac:dyDescent="0.25">
      <c r="A12" s="67" t="s">
        <v>35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32" ht="24" customHeight="1" x14ac:dyDescent="0.25">
      <c r="A13" s="68" t="s">
        <v>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32" ht="4.5" customHeight="1" thickBot="1" x14ac:dyDescent="0.3">
      <c r="A14" s="2"/>
      <c r="B14" s="3"/>
      <c r="C14" s="4"/>
      <c r="D14" s="5"/>
      <c r="E14" s="5"/>
      <c r="F14" s="4"/>
      <c r="G14" s="4"/>
      <c r="H14" s="4"/>
      <c r="I14" s="4"/>
      <c r="J14" s="4"/>
      <c r="K14" s="6"/>
      <c r="L14" s="6"/>
      <c r="M14" s="7"/>
      <c r="N14" s="2"/>
      <c r="O14" s="2"/>
      <c r="P14" s="2"/>
    </row>
    <row r="15" spans="1:132" s="11" customFormat="1" ht="16.149999999999999" customHeight="1" thickBot="1" x14ac:dyDescent="0.3">
      <c r="A15" s="69" t="s">
        <v>2</v>
      </c>
      <c r="B15" s="70" t="s">
        <v>3</v>
      </c>
      <c r="C15" s="69" t="s">
        <v>4</v>
      </c>
      <c r="D15" s="71" t="s">
        <v>5</v>
      </c>
      <c r="E15" s="71" t="s">
        <v>6</v>
      </c>
      <c r="F15" s="72" t="s">
        <v>7</v>
      </c>
      <c r="G15" s="73"/>
      <c r="H15" s="72" t="s">
        <v>8</v>
      </c>
      <c r="I15" s="73"/>
      <c r="J15" s="69" t="s">
        <v>47</v>
      </c>
      <c r="K15" s="8" t="s">
        <v>9</v>
      </c>
      <c r="L15" s="69" t="s">
        <v>10</v>
      </c>
      <c r="M15" s="71" t="s">
        <v>11</v>
      </c>
      <c r="N15" s="9" t="s">
        <v>12</v>
      </c>
      <c r="O15" s="69" t="s">
        <v>13</v>
      </c>
      <c r="P15" s="69" t="s">
        <v>14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</row>
    <row r="16" spans="1:132" s="11" customFormat="1" ht="16.149999999999999" customHeight="1" thickBot="1" x14ac:dyDescent="0.3">
      <c r="A16" s="69"/>
      <c r="B16" s="70"/>
      <c r="C16" s="69"/>
      <c r="D16" s="71"/>
      <c r="E16" s="71"/>
      <c r="F16" s="12" t="s">
        <v>15</v>
      </c>
      <c r="G16" s="12" t="s">
        <v>16</v>
      </c>
      <c r="H16" s="12" t="s">
        <v>15</v>
      </c>
      <c r="I16" s="12" t="s">
        <v>16</v>
      </c>
      <c r="J16" s="69"/>
      <c r="K16" s="13" t="s">
        <v>17</v>
      </c>
      <c r="L16" s="69"/>
      <c r="M16" s="71"/>
      <c r="N16" s="14" t="s">
        <v>18</v>
      </c>
      <c r="O16" s="69"/>
      <c r="P16" s="69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</row>
    <row r="17" spans="1:132" s="11" customFormat="1" ht="39" customHeight="1" thickBot="1" x14ac:dyDescent="0.3">
      <c r="A17" s="95">
        <v>60005164</v>
      </c>
      <c r="B17" s="36">
        <v>10</v>
      </c>
      <c r="C17" s="31" t="s">
        <v>38</v>
      </c>
      <c r="D17" s="32">
        <v>1</v>
      </c>
      <c r="E17" s="36" t="s">
        <v>19</v>
      </c>
      <c r="F17" s="44">
        <f>A171*C172</f>
        <v>15425.4</v>
      </c>
      <c r="G17" s="45">
        <f t="shared" ref="G17" si="0">D17*F17</f>
        <v>15425.4</v>
      </c>
      <c r="H17" s="48" t="s">
        <v>24</v>
      </c>
      <c r="I17" s="45" t="e">
        <f>D17*H17</f>
        <v>#VALUE!</v>
      </c>
      <c r="J17" s="90" t="s">
        <v>41</v>
      </c>
      <c r="K17" s="78" t="s">
        <v>36</v>
      </c>
      <c r="L17" s="82" t="s">
        <v>37</v>
      </c>
      <c r="M17" s="82" t="s">
        <v>20</v>
      </c>
      <c r="N17" s="82" t="s">
        <v>21</v>
      </c>
      <c r="O17" s="82" t="s">
        <v>22</v>
      </c>
      <c r="P17" s="86" t="s">
        <v>23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</row>
    <row r="18" spans="1:132" s="11" customFormat="1" ht="39" customHeight="1" thickBot="1" x14ac:dyDescent="0.3">
      <c r="A18" s="64"/>
      <c r="B18" s="37">
        <v>20</v>
      </c>
      <c r="C18" s="38" t="s">
        <v>44</v>
      </c>
      <c r="D18" s="39">
        <v>2</v>
      </c>
      <c r="E18" s="37" t="s">
        <v>19</v>
      </c>
      <c r="F18" s="59">
        <f>A171*C173</f>
        <v>20567.2</v>
      </c>
      <c r="G18" s="57">
        <f t="shared" ref="G18:G26" si="1">D18*F18</f>
        <v>41134.400000000001</v>
      </c>
      <c r="H18" s="61" t="s">
        <v>24</v>
      </c>
      <c r="I18" s="57" t="e">
        <f>D18*H18</f>
        <v>#VALUE!</v>
      </c>
      <c r="J18" s="91"/>
      <c r="K18" s="79"/>
      <c r="L18" s="83"/>
      <c r="M18" s="83"/>
      <c r="N18" s="83"/>
      <c r="O18" s="83"/>
      <c r="P18" s="8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</row>
    <row r="19" spans="1:132" s="11" customFormat="1" ht="39" customHeight="1" thickBot="1" x14ac:dyDescent="0.3">
      <c r="A19" s="64"/>
      <c r="B19" s="42">
        <v>30</v>
      </c>
      <c r="C19" s="38" t="s">
        <v>45</v>
      </c>
      <c r="D19" s="39">
        <v>2</v>
      </c>
      <c r="E19" s="42" t="s">
        <v>19</v>
      </c>
      <c r="F19" s="60"/>
      <c r="G19" s="58"/>
      <c r="H19" s="62"/>
      <c r="I19" s="58"/>
      <c r="J19" s="91"/>
      <c r="K19" s="79"/>
      <c r="L19" s="83"/>
      <c r="M19" s="83"/>
      <c r="N19" s="83"/>
      <c r="O19" s="83"/>
      <c r="P19" s="8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</row>
    <row r="20" spans="1:132" s="11" customFormat="1" ht="39" customHeight="1" thickBot="1" x14ac:dyDescent="0.3">
      <c r="A20" s="96"/>
      <c r="B20" s="37">
        <v>40</v>
      </c>
      <c r="C20" s="38" t="s">
        <v>39</v>
      </c>
      <c r="D20" s="39">
        <v>2</v>
      </c>
      <c r="E20" s="37" t="s">
        <v>19</v>
      </c>
      <c r="F20" s="53">
        <f>A171*C174</f>
        <v>17996.3</v>
      </c>
      <c r="G20" s="46">
        <f t="shared" ref="G20:G24" si="2">D20*F20</f>
        <v>35992.6</v>
      </c>
      <c r="H20" s="49" t="s">
        <v>24</v>
      </c>
      <c r="I20" s="46" t="e">
        <f t="shared" ref="I20:I25" si="3">D20*H20</f>
        <v>#VALUE!</v>
      </c>
      <c r="J20" s="92"/>
      <c r="K20" s="79"/>
      <c r="L20" s="83"/>
      <c r="M20" s="83"/>
      <c r="N20" s="83"/>
      <c r="O20" s="83"/>
      <c r="P20" s="8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</row>
    <row r="21" spans="1:132" s="11" customFormat="1" ht="39" customHeight="1" thickBot="1" x14ac:dyDescent="0.3">
      <c r="A21" s="63">
        <v>60005165</v>
      </c>
      <c r="B21" s="42">
        <v>10</v>
      </c>
      <c r="C21" s="38" t="s">
        <v>46</v>
      </c>
      <c r="D21" s="39">
        <v>1</v>
      </c>
      <c r="E21" s="37" t="s">
        <v>19</v>
      </c>
      <c r="F21" s="59">
        <f>A171*C175</f>
        <v>43705.3</v>
      </c>
      <c r="G21" s="57">
        <f t="shared" si="2"/>
        <v>43705.3</v>
      </c>
      <c r="H21" s="61" t="s">
        <v>24</v>
      </c>
      <c r="I21" s="57" t="e">
        <f t="shared" si="3"/>
        <v>#VALUE!</v>
      </c>
      <c r="J21" s="93" t="s">
        <v>40</v>
      </c>
      <c r="K21" s="79"/>
      <c r="L21" s="83"/>
      <c r="M21" s="83"/>
      <c r="N21" s="83"/>
      <c r="O21" s="83"/>
      <c r="P21" s="87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</row>
    <row r="22" spans="1:132" s="11" customFormat="1" ht="39" customHeight="1" thickBot="1" x14ac:dyDescent="0.3">
      <c r="A22" s="64"/>
      <c r="B22" s="42">
        <v>20</v>
      </c>
      <c r="C22" s="38" t="s">
        <v>45</v>
      </c>
      <c r="D22" s="39">
        <v>1</v>
      </c>
      <c r="E22" s="42" t="s">
        <v>19</v>
      </c>
      <c r="F22" s="60"/>
      <c r="G22" s="58">
        <f t="shared" si="2"/>
        <v>0</v>
      </c>
      <c r="H22" s="62" t="s">
        <v>24</v>
      </c>
      <c r="I22" s="58" t="e">
        <f t="shared" si="3"/>
        <v>#VALUE!</v>
      </c>
      <c r="J22" s="91"/>
      <c r="K22" s="80"/>
      <c r="L22" s="84"/>
      <c r="M22" s="84"/>
      <c r="N22" s="84"/>
      <c r="O22" s="84"/>
      <c r="P22" s="88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</row>
    <row r="23" spans="1:132" s="11" customFormat="1" ht="39" customHeight="1" thickBot="1" x14ac:dyDescent="0.3">
      <c r="A23" s="64"/>
      <c r="B23" s="42">
        <v>30</v>
      </c>
      <c r="C23" s="38" t="s">
        <v>42</v>
      </c>
      <c r="D23" s="39">
        <v>1</v>
      </c>
      <c r="E23" s="37" t="s">
        <v>19</v>
      </c>
      <c r="F23" s="53">
        <f>A171*C176</f>
        <v>38563.5</v>
      </c>
      <c r="G23" s="46">
        <f t="shared" si="2"/>
        <v>38563.5</v>
      </c>
      <c r="H23" s="49" t="s">
        <v>24</v>
      </c>
      <c r="I23" s="46" t="e">
        <f t="shared" si="3"/>
        <v>#VALUE!</v>
      </c>
      <c r="J23" s="91"/>
      <c r="K23" s="80"/>
      <c r="L23" s="84"/>
      <c r="M23" s="84"/>
      <c r="N23" s="84"/>
      <c r="O23" s="84"/>
      <c r="P23" s="8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</row>
    <row r="24" spans="1:132" s="11" customFormat="1" ht="39" customHeight="1" thickBot="1" x14ac:dyDescent="0.3">
      <c r="A24" s="64"/>
      <c r="B24" s="42">
        <v>40</v>
      </c>
      <c r="C24" s="38" t="s">
        <v>44</v>
      </c>
      <c r="D24" s="39">
        <v>2</v>
      </c>
      <c r="E24" s="37" t="s">
        <v>19</v>
      </c>
      <c r="F24" s="59">
        <f>A171*C177</f>
        <v>20567.2</v>
      </c>
      <c r="G24" s="57">
        <f t="shared" si="2"/>
        <v>41134.400000000001</v>
      </c>
      <c r="H24" s="61" t="s">
        <v>24</v>
      </c>
      <c r="I24" s="57" t="e">
        <f t="shared" si="3"/>
        <v>#VALUE!</v>
      </c>
      <c r="J24" s="91"/>
      <c r="K24" s="80"/>
      <c r="L24" s="84"/>
      <c r="M24" s="84"/>
      <c r="N24" s="84"/>
      <c r="O24" s="84"/>
      <c r="P24" s="8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</row>
    <row r="25" spans="1:132" s="11" customFormat="1" ht="39" customHeight="1" thickBot="1" x14ac:dyDescent="0.3">
      <c r="A25" s="64"/>
      <c r="B25" s="42">
        <v>50</v>
      </c>
      <c r="C25" s="38" t="s">
        <v>45</v>
      </c>
      <c r="D25" s="56">
        <v>2</v>
      </c>
      <c r="E25" s="43" t="s">
        <v>19</v>
      </c>
      <c r="F25" s="60"/>
      <c r="G25" s="58"/>
      <c r="H25" s="62" t="s">
        <v>24</v>
      </c>
      <c r="I25" s="58" t="e">
        <f t="shared" si="3"/>
        <v>#VALUE!</v>
      </c>
      <c r="J25" s="91"/>
      <c r="K25" s="80"/>
      <c r="L25" s="84"/>
      <c r="M25" s="84"/>
      <c r="N25" s="84"/>
      <c r="O25" s="84"/>
      <c r="P25" s="88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</row>
    <row r="26" spans="1:132" s="11" customFormat="1" ht="39" customHeight="1" thickBot="1" x14ac:dyDescent="0.3">
      <c r="A26" s="65"/>
      <c r="B26" s="35">
        <v>60</v>
      </c>
      <c r="C26" s="40" t="s">
        <v>39</v>
      </c>
      <c r="D26" s="33">
        <v>2</v>
      </c>
      <c r="E26" s="35" t="s">
        <v>19</v>
      </c>
      <c r="F26" s="54">
        <f>A171*C178</f>
        <v>17996.3</v>
      </c>
      <c r="G26" s="47">
        <f t="shared" si="1"/>
        <v>35992.6</v>
      </c>
      <c r="H26" s="50" t="s">
        <v>24</v>
      </c>
      <c r="I26" s="47" t="e">
        <f>D26*H26</f>
        <v>#VALUE!</v>
      </c>
      <c r="J26" s="94"/>
      <c r="K26" s="81"/>
      <c r="L26" s="85"/>
      <c r="M26" s="85"/>
      <c r="N26" s="85"/>
      <c r="O26" s="85"/>
      <c r="P26" s="8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</row>
    <row r="27" spans="1:132" ht="17.5" customHeight="1" thickBot="1" x14ac:dyDescent="0.3">
      <c r="A27" s="74" t="s">
        <v>25</v>
      </c>
      <c r="B27" s="75"/>
      <c r="C27" s="75"/>
      <c r="D27" s="75"/>
      <c r="E27" s="75"/>
      <c r="F27" s="75"/>
      <c r="G27" s="51">
        <f>SUM(G17:G26)</f>
        <v>251948.2</v>
      </c>
      <c r="H27" s="76"/>
      <c r="I27" s="76"/>
      <c r="J27" s="76"/>
      <c r="K27" s="76"/>
      <c r="L27" s="76"/>
      <c r="M27" s="76"/>
      <c r="N27" s="76"/>
      <c r="O27" s="76"/>
      <c r="P27" s="7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</row>
    <row r="28" spans="1:132" ht="22.9" customHeight="1" thickBot="1" x14ac:dyDescent="0.3">
      <c r="A28" s="99" t="s">
        <v>26</v>
      </c>
      <c r="B28" s="100"/>
      <c r="C28" s="100"/>
      <c r="D28" s="100"/>
      <c r="E28" s="100"/>
      <c r="F28" s="100"/>
      <c r="G28" s="100"/>
      <c r="H28" s="101"/>
      <c r="I28" s="52" t="e">
        <f>SUM(I17:I26)</f>
        <v>#VALUE!</v>
      </c>
      <c r="J28" s="41"/>
      <c r="K28" s="99"/>
      <c r="L28" s="100"/>
      <c r="M28" s="100"/>
      <c r="N28" s="100"/>
      <c r="O28" s="100"/>
      <c r="P28" s="101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132" x14ac:dyDescent="0.25">
      <c r="A29" s="102" t="s">
        <v>27</v>
      </c>
      <c r="B29" s="102"/>
      <c r="C29" s="102"/>
      <c r="D29" s="102"/>
      <c r="E29" s="102"/>
      <c r="F29" s="102"/>
      <c r="G29" s="102"/>
      <c r="H29" s="102"/>
      <c r="I29" s="102"/>
      <c r="J29" s="34"/>
      <c r="K29" s="15"/>
      <c r="L29" s="15"/>
      <c r="M29" s="16"/>
      <c r="N29" s="15"/>
      <c r="O29" s="15"/>
      <c r="P29" s="15"/>
    </row>
    <row r="30" spans="1:132" x14ac:dyDescent="0.25">
      <c r="A30" s="17" t="s">
        <v>28</v>
      </c>
      <c r="B30" s="98" t="s">
        <v>29</v>
      </c>
      <c r="C30" s="98"/>
      <c r="D30" s="98"/>
      <c r="E30" s="98"/>
      <c r="F30" s="18" t="s">
        <v>30</v>
      </c>
      <c r="G30" s="19"/>
      <c r="H30" s="20"/>
      <c r="I30" s="19"/>
      <c r="J30" s="19"/>
      <c r="K30" s="17"/>
      <c r="L30" s="17"/>
      <c r="M30" s="21"/>
      <c r="N30" s="17"/>
      <c r="O30" s="17"/>
      <c r="P30" s="17"/>
    </row>
    <row r="31" spans="1:132" x14ac:dyDescent="0.25">
      <c r="A31" s="17"/>
      <c r="B31" s="22"/>
      <c r="C31" s="19"/>
      <c r="D31" s="17"/>
      <c r="E31" s="19"/>
      <c r="F31" s="20"/>
      <c r="G31" s="20"/>
      <c r="H31" s="23" t="s">
        <v>31</v>
      </c>
      <c r="I31" s="19"/>
      <c r="J31" s="19"/>
      <c r="K31" s="17"/>
      <c r="L31" s="17"/>
      <c r="M31" s="21"/>
      <c r="N31" s="17"/>
      <c r="O31" s="17"/>
      <c r="P31" s="17"/>
    </row>
    <row r="32" spans="1:132" x14ac:dyDescent="0.25">
      <c r="A32" s="17"/>
      <c r="B32" s="22"/>
      <c r="C32" s="19"/>
      <c r="D32" s="17"/>
      <c r="E32" s="19"/>
      <c r="F32" s="20"/>
      <c r="G32" s="20"/>
      <c r="H32" s="23"/>
      <c r="I32" s="19"/>
      <c r="J32" s="19"/>
      <c r="K32" s="17"/>
      <c r="L32" s="17"/>
      <c r="M32" s="21"/>
      <c r="N32" s="17"/>
      <c r="O32" s="17"/>
      <c r="P32" s="17"/>
    </row>
    <row r="33" spans="1:16" x14ac:dyDescent="0.25">
      <c r="A33" s="17"/>
      <c r="B33" s="22"/>
      <c r="C33" s="19"/>
      <c r="D33" s="17"/>
      <c r="E33" s="19"/>
      <c r="F33" s="20"/>
      <c r="G33" s="24"/>
      <c r="H33" s="23"/>
      <c r="I33" s="19"/>
      <c r="J33" s="19"/>
      <c r="K33" s="17"/>
      <c r="L33" s="17"/>
      <c r="M33" s="21"/>
      <c r="N33" s="17"/>
      <c r="O33" s="17"/>
      <c r="P33" s="17"/>
    </row>
    <row r="34" spans="1:16" x14ac:dyDescent="0.25">
      <c r="A34" s="17"/>
      <c r="B34" s="22"/>
      <c r="C34" s="19"/>
      <c r="D34" s="17"/>
      <c r="E34" s="19"/>
      <c r="F34" s="20"/>
      <c r="G34" s="20"/>
      <c r="H34" s="23"/>
      <c r="I34" s="19"/>
      <c r="J34" s="19"/>
      <c r="K34" s="17"/>
      <c r="L34" s="17"/>
      <c r="M34" s="21"/>
      <c r="N34" s="17"/>
      <c r="O34" s="17"/>
      <c r="P34" s="17"/>
    </row>
    <row r="35" spans="1:16" x14ac:dyDescent="0.25">
      <c r="A35" s="17"/>
      <c r="B35" s="22"/>
      <c r="C35" s="19"/>
      <c r="D35" s="17"/>
      <c r="E35" s="19"/>
      <c r="F35" s="20"/>
      <c r="G35" s="20"/>
      <c r="H35" s="20"/>
      <c r="I35" s="23"/>
      <c r="J35" s="23"/>
      <c r="K35" s="17"/>
      <c r="L35" s="17"/>
      <c r="M35" s="21"/>
      <c r="N35" s="17"/>
      <c r="O35" s="17"/>
      <c r="P35" s="17"/>
    </row>
    <row r="36" spans="1:16" ht="14.5" x14ac:dyDescent="0.25">
      <c r="A36" s="17"/>
      <c r="B36" s="22"/>
      <c r="C36" s="19"/>
      <c r="D36" s="17"/>
      <c r="E36" s="19"/>
      <c r="F36" s="25"/>
      <c r="G36" s="26"/>
      <c r="H36" s="19"/>
      <c r="I36" s="19"/>
      <c r="J36" s="19"/>
      <c r="K36" s="103" t="s">
        <v>32</v>
      </c>
      <c r="L36" s="103"/>
      <c r="M36" s="103"/>
      <c r="N36" s="103"/>
      <c r="O36" s="103"/>
      <c r="P36" s="103"/>
    </row>
    <row r="37" spans="1:16" x14ac:dyDescent="0.25">
      <c r="A37" s="17"/>
      <c r="B37" s="22"/>
      <c r="C37" s="19"/>
      <c r="D37" s="17"/>
      <c r="E37" s="19"/>
      <c r="F37" s="19"/>
      <c r="G37" s="19"/>
      <c r="H37" s="19"/>
      <c r="I37" s="19"/>
      <c r="J37" s="19"/>
      <c r="K37" s="98" t="s">
        <v>33</v>
      </c>
      <c r="L37" s="98"/>
      <c r="M37" s="98"/>
      <c r="N37" s="98"/>
      <c r="O37" s="98"/>
      <c r="P37" s="98"/>
    </row>
    <row r="38" spans="1:16" x14ac:dyDescent="0.25">
      <c r="A38" s="17"/>
      <c r="B38" s="22"/>
      <c r="C38" s="19"/>
      <c r="D38" s="17"/>
      <c r="E38" s="19"/>
      <c r="F38" s="19"/>
      <c r="G38" s="19"/>
      <c r="H38" s="19"/>
      <c r="I38" s="19"/>
      <c r="J38" s="19"/>
      <c r="K38" s="98" t="s">
        <v>34</v>
      </c>
      <c r="L38" s="98"/>
      <c r="M38" s="98"/>
      <c r="N38" s="98"/>
      <c r="O38" s="98"/>
      <c r="P38" s="98"/>
    </row>
    <row r="169" spans="1:4" x14ac:dyDescent="0.25">
      <c r="A169" s="97" t="s">
        <v>43</v>
      </c>
      <c r="B169" s="97"/>
      <c r="C169" s="97"/>
      <c r="D169" s="97"/>
    </row>
    <row r="171" spans="1:4" x14ac:dyDescent="0.25">
      <c r="A171" s="27">
        <v>25.709</v>
      </c>
    </row>
    <row r="172" spans="1:4" x14ac:dyDescent="0.25">
      <c r="C172" s="55">
        <v>600</v>
      </c>
    </row>
    <row r="173" spans="1:4" x14ac:dyDescent="0.25">
      <c r="C173" s="55">
        <v>800</v>
      </c>
    </row>
    <row r="174" spans="1:4" x14ac:dyDescent="0.25">
      <c r="C174" s="55">
        <v>700</v>
      </c>
    </row>
    <row r="175" spans="1:4" x14ac:dyDescent="0.25">
      <c r="C175" s="55">
        <v>1700</v>
      </c>
    </row>
    <row r="176" spans="1:4" x14ac:dyDescent="0.25">
      <c r="C176" s="55">
        <v>1500</v>
      </c>
    </row>
    <row r="177" spans="3:3" x14ac:dyDescent="0.25">
      <c r="C177" s="55">
        <v>800</v>
      </c>
    </row>
    <row r="178" spans="3:3" x14ac:dyDescent="0.25">
      <c r="C178" s="55">
        <v>700</v>
      </c>
    </row>
    <row r="179" spans="3:3" x14ac:dyDescent="0.25">
      <c r="C179" s="10"/>
    </row>
  </sheetData>
  <mergeCells count="47">
    <mergeCell ref="A169:D169"/>
    <mergeCell ref="K38:P38"/>
    <mergeCell ref="A28:H28"/>
    <mergeCell ref="K28:P28"/>
    <mergeCell ref="A29:I29"/>
    <mergeCell ref="B30:E30"/>
    <mergeCell ref="K36:P36"/>
    <mergeCell ref="K37:P37"/>
    <mergeCell ref="A27:F27"/>
    <mergeCell ref="H27:P27"/>
    <mergeCell ref="L15:L16"/>
    <mergeCell ref="M15:M16"/>
    <mergeCell ref="O15:O16"/>
    <mergeCell ref="P15:P16"/>
    <mergeCell ref="K17:K26"/>
    <mergeCell ref="L17:L26"/>
    <mergeCell ref="M17:M26"/>
    <mergeCell ref="N17:N26"/>
    <mergeCell ref="O17:O26"/>
    <mergeCell ref="P17:P26"/>
    <mergeCell ref="J15:J16"/>
    <mergeCell ref="J17:J20"/>
    <mergeCell ref="J21:J26"/>
    <mergeCell ref="A17:A20"/>
    <mergeCell ref="A11:P11"/>
    <mergeCell ref="A12:P12"/>
    <mergeCell ref="A13:P13"/>
    <mergeCell ref="A15:A16"/>
    <mergeCell ref="B15:B16"/>
    <mergeCell ref="C15:C16"/>
    <mergeCell ref="D15:D16"/>
    <mergeCell ref="E15:E16"/>
    <mergeCell ref="F15:G15"/>
    <mergeCell ref="H15:I15"/>
    <mergeCell ref="A21:A26"/>
    <mergeCell ref="F18:F19"/>
    <mergeCell ref="G18:G19"/>
    <mergeCell ref="H18:H19"/>
    <mergeCell ref="F24:F25"/>
    <mergeCell ref="G24:G25"/>
    <mergeCell ref="H24:H25"/>
    <mergeCell ref="I24:I25"/>
    <mergeCell ref="I18:I19"/>
    <mergeCell ref="F21:F22"/>
    <mergeCell ref="G21:G22"/>
    <mergeCell ref="H21:H22"/>
    <mergeCell ref="I21:I22"/>
  </mergeCells>
  <pageMargins left="0.55118110236220474" right="0.35433070866141736" top="0.39370078740157483" bottom="0.39370078740157483" header="0.51181102362204722" footer="0.51181102362204722"/>
  <pageSetup paperSize="9" scale="2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4024E-DA63-4BB3-A716-C9338FEE0B48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cp:lastPrinted>2021-11-16T08:51:55Z</cp:lastPrinted>
  <dcterms:created xsi:type="dcterms:W3CDTF">2020-08-05T12:24:57Z</dcterms:created>
  <dcterms:modified xsi:type="dcterms:W3CDTF">2021-11-22T11:44:32Z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