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244" yWindow="2244" windowWidth="19356" windowHeight="6696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<sst xmlns="http://schemas.openxmlformats.org/spreadsheetml/2006/main" count="162" uniqueCount="75">
  <si>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</si>
  <si>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</si>
  <si>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</si>
  <si>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</si>
  <si>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</si>
  <si>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</si>
  <si>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</si>
  <si>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</si>
  <si>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</si>
  <si>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</si>
  <si>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</si>
  <si>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</si>
  <si>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</si>
  <si>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</si>
  <si>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</si>
  <si>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</si>
  <si>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</si>
  <si>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</si>
  <si>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</si>
  <si>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</si>
  <si>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</si>
  <si>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</si>
  <si>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</si>
  <si>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</si>
  <si>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</si>
  <si>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</si>
  <si>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</si>
  <si>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</si>
  <si>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</si>
  <si>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</si>
  <si>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</si>
  <si>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</si>
  <si>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</si>
  <si>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</si>
  <si>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DNS_NB_ATYP</t>
  </si>
  <si>
    <t>Fak. elektrotechniky a informatiky</t>
  </si>
  <si>
    <t>Studentská</t>
  </si>
  <si>
    <t>6231/1B</t>
  </si>
  <si>
    <t>IT4</t>
  </si>
  <si>
    <t>Ing. Pavel Stoklasa 
pavel.stoklasa@vsb.cz
+420597325201</t>
  </si>
  <si>
    <t xml:space="preserve">Vladěna Hlavatá 
vladena.hlavata@vsb.cz 
+420 596 999 586 </t>
  </si>
  <si>
    <t>DNS_LCD24" Výškově stavitelný</t>
  </si>
  <si>
    <t>DNS_LCD27"_4K</t>
  </si>
  <si>
    <t>DNS_TISK multi barva</t>
  </si>
  <si>
    <t>DNS_LCD_ATYP</t>
  </si>
  <si>
    <t>DNS_DATAPROJEKTOR_ATYP</t>
  </si>
  <si>
    <t>DNS_Ultrabook13"_typ_A</t>
  </si>
  <si>
    <t>DNS_Ultrabook13"_typ_B</t>
  </si>
  <si>
    <t>Fakulta  stavební</t>
  </si>
  <si>
    <t>Fakulta materiálově-technologická</t>
  </si>
  <si>
    <t>Ekonomická fakulta</t>
  </si>
  <si>
    <t>Centrum ENET</t>
  </si>
  <si>
    <t>Fakulta  strojní</t>
  </si>
  <si>
    <t>Rektorát</t>
  </si>
  <si>
    <t>Ludvíka Podéště</t>
  </si>
  <si>
    <t>1875</t>
  </si>
  <si>
    <t>Sokolksá</t>
  </si>
  <si>
    <t>33</t>
  </si>
  <si>
    <t>702 00</t>
  </si>
  <si>
    <t>Ostrava</t>
  </si>
  <si>
    <t>17. listopadu</t>
  </si>
  <si>
    <t>Magdaléna Klímková 
magdalena.klimkova@vsb.cz
+420597321953</t>
  </si>
  <si>
    <t>Lenka Blažková 
lenka.blazkova@vsb.cz
+420597325351</t>
  </si>
  <si>
    <t>Renata Zavadilová 
renata.zavadilova@vsb.cz
+420597324214</t>
  </si>
  <si>
    <t>Ivana Šindlářová 
ivana.sindlarova@vsb.cz
+420596993209</t>
  </si>
  <si>
    <t>Hana Havlenová 
hana.havlenova@vsb.cz
+420597322179</t>
  </si>
  <si>
    <t>Hana Drmolová 
hana.drmolova@vsb.cz
+420597321236</t>
  </si>
  <si>
    <t>Bc. Pavla Šimelová 
pavla.simelova@vsb.cz
+420596993323</t>
  </si>
  <si>
    <t xml:space="preserve">Radomila Jašíková
radomila.jasikova@vsb.cz 
+420 596 991 268 </t>
  </si>
  <si>
    <t>FMT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</si>
  <si>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57/2021</t>
    </r>
  </si>
  <si>
    <t>DNS_LCD27" Výškově stavitelný</t>
  </si>
  <si>
    <t>Ing. Hana Chudová
hana.chudova@vsb.cz 
+420 596 993 878</t>
  </si>
  <si>
    <t>VEC</t>
  </si>
  <si>
    <t>DNS_TISK_ATYP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</si>
</sst>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center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65" fontId="8" fillId="3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1"/>
  <sheetViews>
    <sheetView tabSelected="1" zoomScale="80" zoomScaleNormal="80" workbookViewId="0" topLeftCell="A1">
      <selection activeCell="F16" sqref="F16"/>
    </sheetView>
  </sheetViews>
  <sheetFormatPr defaultColWidth="9.140625" defaultRowHeight="12.75"/>
  <cols>
    <col min="1" max="1" width="9.7109375" style="50" customWidth="1"/>
    <col min="2" max="2" width="4.7109375" style="30" customWidth="1"/>
    <col min="3" max="3" width="31.28125" style="0" bestFit="1" customWidth="1"/>
    <col min="4" max="4" width="5.7109375" style="8" customWidth="1"/>
    <col min="5" max="5" width="3.710937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71093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7.4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" customHeight="1" thickBot="1" thickTop="1">
      <c r="A5" s="96" t="s">
        <v>3</v>
      </c>
      <c r="B5" s="98" t="s">
        <v>4</v>
      </c>
      <c r="C5" s="100" t="s">
        <v>7</v>
      </c>
      <c r="D5" s="104" t="s">
        <v>5</v>
      </c>
      <c r="E5" s="104" t="s">
        <v>6</v>
      </c>
      <c r="F5" s="84" t="s">
        <v>19</v>
      </c>
      <c r="G5" s="85"/>
      <c r="H5" s="84" t="s">
        <v>17</v>
      </c>
      <c r="I5" s="85"/>
      <c r="J5" s="4" t="s">
        <v>10</v>
      </c>
      <c r="K5" s="104" t="s">
        <v>12</v>
      </c>
      <c r="L5" s="100" t="s">
        <v>0</v>
      </c>
      <c r="M5" s="4" t="s">
        <v>13</v>
      </c>
      <c r="N5" s="100" t="s">
        <v>1</v>
      </c>
      <c r="O5" s="10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" customHeight="1" thickBot="1">
      <c r="A6" s="97"/>
      <c r="B6" s="99"/>
      <c r="C6" s="101"/>
      <c r="D6" s="105"/>
      <c r="E6" s="105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05"/>
      <c r="L6" s="101"/>
      <c r="M6" s="45" t="s">
        <v>14</v>
      </c>
      <c r="N6" s="101"/>
      <c r="O6" s="10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40.8" customHeight="1" thickBot="1" thickTop="1">
      <c r="A7" s="68">
        <v>60005114</v>
      </c>
      <c r="B7" s="69">
        <v>10</v>
      </c>
      <c r="C7" s="74" t="s">
        <v>44</v>
      </c>
      <c r="D7" s="70">
        <v>1</v>
      </c>
      <c r="E7" s="75" t="s">
        <v>29</v>
      </c>
      <c r="F7" s="71">
        <v>8712</v>
      </c>
      <c r="G7" s="72">
        <f aca="true" t="shared" si="0" ref="G7:G8">D7*F7</f>
        <v>8712</v>
      </c>
      <c r="H7" s="59" t="s">
        <v>23</v>
      </c>
      <c r="I7" s="60" t="e">
        <f aca="true" t="shared" si="1" ref="I7:I8">H7*D7</f>
        <v>#VALUE!</v>
      </c>
      <c r="J7" s="66" t="s">
        <v>68</v>
      </c>
      <c r="K7" s="76" t="s">
        <v>69</v>
      </c>
      <c r="L7" s="77" t="s">
        <v>33</v>
      </c>
      <c r="M7" s="77" t="s">
        <v>32</v>
      </c>
      <c r="N7" s="77">
        <v>70800</v>
      </c>
      <c r="O7" s="78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40.8" customHeight="1" thickBot="1">
      <c r="A8" s="61">
        <v>60005126</v>
      </c>
      <c r="B8" s="62">
        <v>10</v>
      </c>
      <c r="C8" s="67" t="s">
        <v>34</v>
      </c>
      <c r="D8" s="64">
        <v>2</v>
      </c>
      <c r="E8" s="63" t="s">
        <v>29</v>
      </c>
      <c r="F8" s="65">
        <v>37000</v>
      </c>
      <c r="G8" s="33">
        <f t="shared" si="0"/>
        <v>74000</v>
      </c>
      <c r="H8" s="34" t="s">
        <v>23</v>
      </c>
      <c r="I8" s="43" t="e">
        <f t="shared" si="1"/>
        <v>#VALUE!</v>
      </c>
      <c r="J8" s="58" t="s">
        <v>40</v>
      </c>
      <c r="K8" s="54" t="s">
        <v>38</v>
      </c>
      <c r="L8" s="54" t="s">
        <v>36</v>
      </c>
      <c r="M8" s="54" t="s">
        <v>37</v>
      </c>
      <c r="N8" s="54" t="s">
        <v>30</v>
      </c>
      <c r="O8" s="56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40.8" customHeight="1" thickBot="1">
      <c r="A9" s="106">
        <v>60005131</v>
      </c>
      <c r="B9" s="107">
        <v>10</v>
      </c>
      <c r="C9" s="108" t="s">
        <v>34</v>
      </c>
      <c r="D9" s="109">
        <v>2</v>
      </c>
      <c r="E9" s="110" t="s">
        <v>29</v>
      </c>
      <c r="F9" s="111">
        <v>27000</v>
      </c>
      <c r="G9" s="112"/>
      <c r="H9" s="113" t="s">
        <v>23</v>
      </c>
      <c r="I9" s="114" t="e">
        <f aca="true" t="shared" si="2" ref="I9:I15">H9*D9</f>
        <v>#VALUE!</v>
      </c>
      <c r="J9" s="115" t="s">
        <v>39</v>
      </c>
      <c r="K9" s="116" t="s">
        <v>35</v>
      </c>
      <c r="L9" s="116" t="s">
        <v>33</v>
      </c>
      <c r="M9" s="116" t="s">
        <v>32</v>
      </c>
      <c r="N9" s="116" t="s">
        <v>30</v>
      </c>
      <c r="O9" s="117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40.8" customHeight="1" thickBot="1">
      <c r="A10" s="81">
        <v>60005077</v>
      </c>
      <c r="B10" s="62">
        <v>10</v>
      </c>
      <c r="C10" s="67" t="s">
        <v>41</v>
      </c>
      <c r="D10" s="64">
        <v>1</v>
      </c>
      <c r="E10" s="63" t="s">
        <v>29</v>
      </c>
      <c r="F10" s="65">
        <v>6000</v>
      </c>
      <c r="G10" s="33">
        <f aca="true" t="shared" si="3" ref="G9:G21">D10*F10</f>
        <v>6000</v>
      </c>
      <c r="H10" s="34" t="s">
        <v>23</v>
      </c>
      <c r="I10" s="43" t="e">
        <f t="shared" si="2"/>
        <v>#VALUE!</v>
      </c>
      <c r="J10" s="82" t="s">
        <v>61</v>
      </c>
      <c r="K10" s="82" t="s">
        <v>48</v>
      </c>
      <c r="L10" s="82" t="s">
        <v>54</v>
      </c>
      <c r="M10" s="82" t="s">
        <v>55</v>
      </c>
      <c r="N10" s="82" t="s">
        <v>30</v>
      </c>
      <c r="O10" s="83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40.8" customHeight="1" thickBot="1">
      <c r="A11" s="81"/>
      <c r="B11" s="62">
        <v>20</v>
      </c>
      <c r="C11" s="67" t="s">
        <v>42</v>
      </c>
      <c r="D11" s="64">
        <v>2</v>
      </c>
      <c r="E11" s="63" t="s">
        <v>29</v>
      </c>
      <c r="F11" s="65">
        <v>8500</v>
      </c>
      <c r="G11" s="33">
        <f t="shared" si="3"/>
        <v>17000</v>
      </c>
      <c r="H11" s="34" t="s">
        <v>23</v>
      </c>
      <c r="I11" s="43" t="e">
        <f t="shared" si="2"/>
        <v>#VALUE!</v>
      </c>
      <c r="J11" s="82"/>
      <c r="K11" s="82" t="s">
        <v>48</v>
      </c>
      <c r="L11" s="82" t="s">
        <v>54</v>
      </c>
      <c r="M11" s="82" t="s">
        <v>55</v>
      </c>
      <c r="N11" s="82" t="s">
        <v>30</v>
      </c>
      <c r="O11" s="83" t="s">
        <v>31</v>
      </c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40.8" customHeight="1" thickBot="1">
      <c r="A12" s="81"/>
      <c r="B12" s="62">
        <v>40</v>
      </c>
      <c r="C12" s="67" t="s">
        <v>43</v>
      </c>
      <c r="D12" s="64">
        <v>1</v>
      </c>
      <c r="E12" s="63" t="s">
        <v>29</v>
      </c>
      <c r="F12" s="65">
        <v>13000</v>
      </c>
      <c r="G12" s="33">
        <f t="shared" si="3"/>
        <v>13000</v>
      </c>
      <c r="H12" s="34" t="s">
        <v>23</v>
      </c>
      <c r="I12" s="43" t="e">
        <f t="shared" si="2"/>
        <v>#VALUE!</v>
      </c>
      <c r="J12" s="82"/>
      <c r="K12" s="82" t="s">
        <v>48</v>
      </c>
      <c r="L12" s="82" t="s">
        <v>54</v>
      </c>
      <c r="M12" s="82" t="s">
        <v>55</v>
      </c>
      <c r="N12" s="82" t="s">
        <v>30</v>
      </c>
      <c r="O12" s="83" t="s">
        <v>31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40.8" customHeight="1" thickBot="1">
      <c r="A13" s="61">
        <v>60005156</v>
      </c>
      <c r="B13" s="62">
        <v>10</v>
      </c>
      <c r="C13" s="67" t="s">
        <v>44</v>
      </c>
      <c r="D13" s="64">
        <v>1</v>
      </c>
      <c r="E13" s="63" t="s">
        <v>29</v>
      </c>
      <c r="F13" s="65">
        <v>8712</v>
      </c>
      <c r="G13" s="33">
        <f t="shared" si="3"/>
        <v>8712</v>
      </c>
      <c r="H13" s="34" t="s">
        <v>23</v>
      </c>
      <c r="I13" s="43" t="e">
        <f t="shared" si="2"/>
        <v>#VALUE!</v>
      </c>
      <c r="J13" s="57" t="s">
        <v>62</v>
      </c>
      <c r="K13" s="54" t="s">
        <v>49</v>
      </c>
      <c r="L13" s="54" t="s">
        <v>33</v>
      </c>
      <c r="M13" s="54" t="s">
        <v>32</v>
      </c>
      <c r="N13" s="54" t="s">
        <v>30</v>
      </c>
      <c r="O13" s="56" t="s">
        <v>31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40.8" customHeight="1" thickBot="1">
      <c r="A14" s="61">
        <v>60005157</v>
      </c>
      <c r="B14" s="62">
        <v>10</v>
      </c>
      <c r="C14" s="80" t="s">
        <v>74</v>
      </c>
      <c r="D14" s="64">
        <v>1</v>
      </c>
      <c r="E14" s="63" t="s">
        <v>29</v>
      </c>
      <c r="F14" s="65">
        <v>10800</v>
      </c>
      <c r="G14" s="33">
        <f t="shared" si="3"/>
        <v>10800</v>
      </c>
      <c r="H14" s="34" t="s">
        <v>23</v>
      </c>
      <c r="I14" s="43" t="e">
        <f t="shared" si="2"/>
        <v>#VALUE!</v>
      </c>
      <c r="J14" s="57" t="s">
        <v>63</v>
      </c>
      <c r="K14" s="54" t="s">
        <v>49</v>
      </c>
      <c r="L14" s="54" t="s">
        <v>33</v>
      </c>
      <c r="M14" s="54" t="s">
        <v>32</v>
      </c>
      <c r="N14" s="54" t="s">
        <v>30</v>
      </c>
      <c r="O14" s="56" t="s">
        <v>31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40.8" customHeight="1" thickBot="1">
      <c r="A15" s="61">
        <v>60005158</v>
      </c>
      <c r="B15" s="62">
        <v>10</v>
      </c>
      <c r="C15" s="67" t="s">
        <v>45</v>
      </c>
      <c r="D15" s="64">
        <v>1</v>
      </c>
      <c r="E15" s="63" t="s">
        <v>29</v>
      </c>
      <c r="F15" s="65">
        <v>13000</v>
      </c>
      <c r="G15" s="33">
        <f t="shared" si="3"/>
        <v>13000</v>
      </c>
      <c r="H15" s="34" t="s">
        <v>23</v>
      </c>
      <c r="I15" s="43" t="e">
        <f t="shared" si="2"/>
        <v>#VALUE!</v>
      </c>
      <c r="J15" s="57" t="s">
        <v>64</v>
      </c>
      <c r="K15" s="54" t="s">
        <v>35</v>
      </c>
      <c r="L15" s="54" t="s">
        <v>33</v>
      </c>
      <c r="M15" s="54" t="s">
        <v>32</v>
      </c>
      <c r="N15" s="54" t="s">
        <v>30</v>
      </c>
      <c r="O15" s="56" t="s">
        <v>31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40.8" customHeight="1" thickBot="1">
      <c r="A16" s="81">
        <v>60005159</v>
      </c>
      <c r="B16" s="62">
        <v>10</v>
      </c>
      <c r="C16" s="67" t="s">
        <v>46</v>
      </c>
      <c r="D16" s="64">
        <v>4</v>
      </c>
      <c r="E16" s="63" t="s">
        <v>29</v>
      </c>
      <c r="F16" s="65">
        <v>19100</v>
      </c>
      <c r="G16" s="33">
        <f t="shared" si="3"/>
        <v>76400</v>
      </c>
      <c r="H16" s="34" t="s">
        <v>23</v>
      </c>
      <c r="I16" s="43" t="e">
        <f aca="true" t="shared" si="4" ref="I16:I18">H16*D16</f>
        <v>#VALUE!</v>
      </c>
      <c r="J16" s="82" t="s">
        <v>65</v>
      </c>
      <c r="K16" s="82" t="s">
        <v>50</v>
      </c>
      <c r="L16" s="82" t="s">
        <v>56</v>
      </c>
      <c r="M16" s="82" t="s">
        <v>57</v>
      </c>
      <c r="N16" s="82" t="s">
        <v>58</v>
      </c>
      <c r="O16" s="83" t="s">
        <v>59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40.8" customHeight="1" thickBot="1">
      <c r="A17" s="81"/>
      <c r="B17" s="62">
        <v>20</v>
      </c>
      <c r="C17" s="67" t="s">
        <v>47</v>
      </c>
      <c r="D17" s="64">
        <v>3</v>
      </c>
      <c r="E17" s="63" t="s">
        <v>29</v>
      </c>
      <c r="F17" s="65">
        <v>27000</v>
      </c>
      <c r="G17" s="33">
        <f t="shared" si="3"/>
        <v>81000</v>
      </c>
      <c r="H17" s="34" t="s">
        <v>23</v>
      </c>
      <c r="I17" s="43" t="e">
        <f t="shared" si="4"/>
        <v>#VALUE!</v>
      </c>
      <c r="J17" s="82"/>
      <c r="K17" s="82" t="s">
        <v>50</v>
      </c>
      <c r="L17" s="82" t="s">
        <v>60</v>
      </c>
      <c r="M17" s="82" t="s">
        <v>32</v>
      </c>
      <c r="N17" s="82" t="s">
        <v>30</v>
      </c>
      <c r="O17" s="83" t="s">
        <v>31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40.8" customHeight="1" thickBot="1">
      <c r="A18" s="61">
        <v>60005160</v>
      </c>
      <c r="B18" s="62">
        <v>10</v>
      </c>
      <c r="C18" s="67" t="s">
        <v>47</v>
      </c>
      <c r="D18" s="64">
        <v>1</v>
      </c>
      <c r="E18" s="63" t="s">
        <v>29</v>
      </c>
      <c r="F18" s="65">
        <v>27000</v>
      </c>
      <c r="G18" s="33">
        <f t="shared" si="3"/>
        <v>27000</v>
      </c>
      <c r="H18" s="34" t="s">
        <v>23</v>
      </c>
      <c r="I18" s="43" t="e">
        <f t="shared" si="4"/>
        <v>#VALUE!</v>
      </c>
      <c r="J18" s="82"/>
      <c r="K18" s="82" t="s">
        <v>51</v>
      </c>
      <c r="L18" s="82" t="s">
        <v>60</v>
      </c>
      <c r="M18" s="82" t="s">
        <v>32</v>
      </c>
      <c r="N18" s="82" t="s">
        <v>30</v>
      </c>
      <c r="O18" s="83" t="s">
        <v>31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40.8" customHeight="1" thickBot="1">
      <c r="A19" s="61">
        <v>60005161</v>
      </c>
      <c r="B19" s="62">
        <v>10</v>
      </c>
      <c r="C19" s="73" t="s">
        <v>71</v>
      </c>
      <c r="D19" s="64">
        <v>1</v>
      </c>
      <c r="E19" s="63" t="s">
        <v>29</v>
      </c>
      <c r="F19" s="65">
        <v>6000</v>
      </c>
      <c r="G19" s="33">
        <f t="shared" si="3"/>
        <v>6000</v>
      </c>
      <c r="H19" s="34" t="s">
        <v>23</v>
      </c>
      <c r="I19" s="43" t="e">
        <f>H19*D19</f>
        <v>#VALUE!</v>
      </c>
      <c r="J19" s="57" t="s">
        <v>66</v>
      </c>
      <c r="K19" s="54" t="s">
        <v>52</v>
      </c>
      <c r="L19" s="54" t="s">
        <v>33</v>
      </c>
      <c r="M19" s="54" t="s">
        <v>32</v>
      </c>
      <c r="N19" s="54" t="s">
        <v>30</v>
      </c>
      <c r="O19" s="56" t="s">
        <v>31</v>
      </c>
      <c r="P1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40.8" customHeight="1" thickBot="1">
      <c r="A20" s="61">
        <v>60005162</v>
      </c>
      <c r="B20" s="62">
        <v>10</v>
      </c>
      <c r="C20" s="73" t="s">
        <v>44</v>
      </c>
      <c r="D20" s="64">
        <v>1</v>
      </c>
      <c r="E20" s="63" t="s">
        <v>29</v>
      </c>
      <c r="F20" s="65">
        <v>34000</v>
      </c>
      <c r="G20" s="33">
        <f t="shared" si="3"/>
        <v>34000</v>
      </c>
      <c r="H20" s="34" t="s">
        <v>23</v>
      </c>
      <c r="I20" s="43" t="e">
        <f aca="true" t="shared" si="5" ref="I20">H20*D20</f>
        <v>#VALUE!</v>
      </c>
      <c r="J20" s="57" t="s">
        <v>67</v>
      </c>
      <c r="K20" s="54" t="s">
        <v>53</v>
      </c>
      <c r="L20" s="54" t="s">
        <v>60</v>
      </c>
      <c r="M20" s="54" t="s">
        <v>32</v>
      </c>
      <c r="N20" s="54" t="s">
        <v>30</v>
      </c>
      <c r="O20" s="56" t="s">
        <v>31</v>
      </c>
      <c r="P2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40.8" customHeight="1" thickBot="1">
      <c r="A21" s="61">
        <v>60005163</v>
      </c>
      <c r="B21" s="62">
        <v>10</v>
      </c>
      <c r="C21" s="67" t="s">
        <v>34</v>
      </c>
      <c r="D21" s="64">
        <v>2</v>
      </c>
      <c r="E21" s="63" t="s">
        <v>29</v>
      </c>
      <c r="F21" s="65">
        <v>38000</v>
      </c>
      <c r="G21" s="33">
        <f t="shared" si="3"/>
        <v>76000</v>
      </c>
      <c r="H21" s="34" t="s">
        <v>23</v>
      </c>
      <c r="I21" s="43" t="e">
        <f aca="true" t="shared" si="6" ref="I21">H21*D21</f>
        <v>#VALUE!</v>
      </c>
      <c r="J21" s="79" t="s">
        <v>72</v>
      </c>
      <c r="K21" s="79" t="s">
        <v>73</v>
      </c>
      <c r="L21" s="54" t="s">
        <v>60</v>
      </c>
      <c r="M21" s="54" t="s">
        <v>32</v>
      </c>
      <c r="N21" s="54" t="s">
        <v>30</v>
      </c>
      <c r="O21" s="56" t="s">
        <v>31</v>
      </c>
      <c r="P2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15" thickBot="1" thickTop="1">
      <c r="A22" s="91" t="s">
        <v>15</v>
      </c>
      <c r="B22" s="92"/>
      <c r="C22" s="92"/>
      <c r="D22" s="92"/>
      <c r="E22" s="92"/>
      <c r="F22" s="92"/>
      <c r="G22" s="46">
        <f>SUM(G7:G21)</f>
        <v>451624</v>
      </c>
      <c r="H22" s="32"/>
      <c r="I22" s="32"/>
      <c r="J22" s="32"/>
      <c r="K22" s="36"/>
      <c r="L22" s="20"/>
      <c r="M22" s="20"/>
      <c r="N22" s="20"/>
      <c r="O22" s="5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15" thickBot="1" thickTop="1">
      <c r="A23" s="88" t="s">
        <v>16</v>
      </c>
      <c r="B23" s="89"/>
      <c r="C23" s="89"/>
      <c r="D23" s="89"/>
      <c r="E23" s="89"/>
      <c r="F23" s="89"/>
      <c r="G23" s="89"/>
      <c r="H23" s="90"/>
      <c r="I23" s="6" t="e">
        <f>SUM(I7:I21)</f>
        <v>#VALUE!</v>
      </c>
      <c r="J23" s="21"/>
      <c r="K23" s="37"/>
      <c r="L23" s="24"/>
      <c r="M23" s="25"/>
      <c r="N23" s="24"/>
      <c r="O23" s="5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1" customFormat="1" ht="14.4" thickBot="1" thickTop="1">
      <c r="A24" s="10" t="s">
        <v>21</v>
      </c>
      <c r="B24" s="28"/>
      <c r="C24" s="9"/>
      <c r="D24" s="10"/>
      <c r="E24" s="9"/>
      <c r="F24" s="11"/>
      <c r="G24" s="11"/>
      <c r="H24" s="9"/>
      <c r="I24" s="9"/>
      <c r="J24" s="9"/>
      <c r="K24" s="38"/>
      <c r="L24" s="13"/>
      <c r="M24" s="15"/>
      <c r="N24" s="13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1" customFormat="1" ht="13.8" thickBot="1">
      <c r="A25" s="15" t="s">
        <v>22</v>
      </c>
      <c r="B25" s="86" t="s">
        <v>23</v>
      </c>
      <c r="C25" s="87"/>
      <c r="D25" s="87"/>
      <c r="E25" s="87"/>
      <c r="F25" s="12" t="s">
        <v>24</v>
      </c>
      <c r="G25" s="13"/>
      <c r="H25" s="14"/>
      <c r="I25" s="13"/>
      <c r="J25" s="15"/>
      <c r="K25" s="39"/>
      <c r="L25" s="13"/>
      <c r="M25" s="15"/>
      <c r="N25" s="13"/>
      <c r="O25" s="5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13.8" thickBot="1">
      <c r="A26" s="15"/>
      <c r="B26" s="29"/>
      <c r="C26" s="13"/>
      <c r="D26" s="15"/>
      <c r="E26" s="13"/>
      <c r="F26" s="14"/>
      <c r="G26" s="14"/>
      <c r="H26" s="16" t="s">
        <v>25</v>
      </c>
      <c r="I26" s="13"/>
      <c r="J26" s="15"/>
      <c r="K26" s="39"/>
      <c r="L26" s="13"/>
      <c r="M26" s="15"/>
      <c r="N26" s="13"/>
      <c r="O26" s="5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81" ht="22.95" customHeight="1">
      <c r="A27" s="15"/>
      <c r="B27" s="29"/>
      <c r="C27" s="13"/>
      <c r="D27" s="15"/>
      <c r="E27" s="13"/>
      <c r="F27" s="14"/>
      <c r="G27" s="14"/>
      <c r="H27" s="16"/>
      <c r="I27" s="13"/>
      <c r="J27" s="15"/>
      <c r="K27" s="39"/>
      <c r="L27" s="13"/>
      <c r="M27" s="15"/>
      <c r="N27" s="13"/>
      <c r="O27" s="5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15" ht="12.75">
      <c r="A28" s="15"/>
      <c r="B28" s="29"/>
      <c r="C28" s="13"/>
      <c r="D28" s="26"/>
      <c r="E28" s="13"/>
      <c r="F28" s="14"/>
      <c r="G28" s="17"/>
      <c r="H28" s="16"/>
      <c r="I28" s="13"/>
      <c r="J28" s="15"/>
      <c r="K28" s="39"/>
      <c r="L28" s="13"/>
      <c r="M28" s="15"/>
      <c r="N28" s="13"/>
      <c r="O28" s="53"/>
    </row>
    <row r="29" spans="1:15" ht="12.75">
      <c r="A29" s="15"/>
      <c r="B29" s="29"/>
      <c r="C29" s="13"/>
      <c r="D29" s="15"/>
      <c r="E29" s="13"/>
      <c r="F29" s="14"/>
      <c r="G29" s="14"/>
      <c r="H29" s="16"/>
      <c r="I29" s="13"/>
      <c r="J29" s="15"/>
      <c r="K29" s="39"/>
      <c r="L29" s="13"/>
      <c r="M29" s="15"/>
      <c r="N29" s="13"/>
      <c r="O29" s="53"/>
    </row>
    <row r="30" spans="1:15" ht="14.4">
      <c r="A30" s="15"/>
      <c r="B30" s="29"/>
      <c r="C30" s="13"/>
      <c r="D30" s="15"/>
      <c r="E30" s="13"/>
      <c r="F30" s="14"/>
      <c r="G30" s="14"/>
      <c r="H30" s="14"/>
      <c r="I30" s="16"/>
      <c r="J30" s="15"/>
      <c r="K30" s="39"/>
      <c r="L30" s="23"/>
      <c r="M30" s="23"/>
      <c r="N30" s="23"/>
      <c r="O30" s="40"/>
    </row>
    <row r="31" spans="1:15" ht="14.4">
      <c r="A31" s="15"/>
      <c r="B31" s="29"/>
      <c r="C31" s="13"/>
      <c r="D31" s="26"/>
      <c r="E31" s="13"/>
      <c r="F31" s="18"/>
      <c r="G31" s="19"/>
      <c r="H31" s="13"/>
      <c r="I31" s="13"/>
      <c r="J31" s="23" t="s">
        <v>26</v>
      </c>
      <c r="K31" s="40"/>
      <c r="L31" s="22"/>
      <c r="M31" s="22"/>
      <c r="N31" s="22"/>
      <c r="O31" s="41"/>
    </row>
    <row r="32" spans="1:15" ht="12.75">
      <c r="A32" s="15"/>
      <c r="B32" s="29"/>
      <c r="C32" s="13"/>
      <c r="D32" s="26"/>
      <c r="E32" s="13"/>
      <c r="F32" s="13"/>
      <c r="G32" s="13"/>
      <c r="H32" s="13"/>
      <c r="I32" s="13"/>
      <c r="J32" s="22" t="s">
        <v>27</v>
      </c>
      <c r="K32" s="41"/>
      <c r="L32" s="22"/>
      <c r="M32" s="22"/>
      <c r="N32" s="22"/>
      <c r="O32" s="41"/>
    </row>
    <row r="33" spans="1:11" ht="12.75">
      <c r="A33" s="15"/>
      <c r="B33" s="29"/>
      <c r="C33" s="13"/>
      <c r="D33" s="15"/>
      <c r="E33" s="13"/>
      <c r="F33" s="13"/>
      <c r="G33" s="13"/>
      <c r="H33" s="13"/>
      <c r="I33" s="13"/>
      <c r="J33" s="22" t="s">
        <v>28</v>
      </c>
      <c r="K33" s="41"/>
    </row>
    <row r="35" ht="12.75">
      <c r="D35" s="31"/>
    </row>
    <row r="36" spans="4:5" ht="12.75">
      <c r="D36" s="31"/>
      <c r="E36" s="31"/>
    </row>
    <row r="37" ht="12.75">
      <c r="D37" s="31"/>
    </row>
    <row r="38" ht="12.75">
      <c r="D38" s="31"/>
    </row>
    <row r="39" ht="12.75">
      <c r="D39" s="31"/>
    </row>
    <row r="40" spans="4:6" ht="12.75">
      <c r="D40" s="31"/>
      <c r="F40" s="55"/>
    </row>
    <row r="41" ht="12.75">
      <c r="D41" s="31"/>
    </row>
  </sheetData>
  <mergeCells count="31">
    <mergeCell ref="B25:E25"/>
    <mergeCell ref="A23:H23"/>
    <mergeCell ref="A22:F22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M10:M12"/>
    <mergeCell ref="N10:N12"/>
    <mergeCell ref="O10:O12"/>
    <mergeCell ref="A10:A12"/>
    <mergeCell ref="A16:A17"/>
    <mergeCell ref="J10:J12"/>
    <mergeCell ref="K10:K12"/>
    <mergeCell ref="L10:L12"/>
    <mergeCell ref="O16:O18"/>
    <mergeCell ref="N16:N18"/>
    <mergeCell ref="J16:J18"/>
    <mergeCell ref="K16:K18"/>
    <mergeCell ref="L16:L18"/>
    <mergeCell ref="M16:M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2021-11-26T13:29:49Z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