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26" documentId="8_{ECCE2D59-05CC-4B64-9034-5E7BAC39BA23}" xr6:coauthVersionLast="36" xr6:coauthVersionMax="47" xr10:uidLastSave="{D4EEF9A4-BFDD-4FB8-BF51-A70B8AC339FE}"/>
  <bookViews>
    <workbookView xWindow="0" yWindow="5540" windowWidth="28790" windowHeight="15470" xr2:uid="{00000000-000D-0000-FFFF-FFFF00000000}"/>
  </bookViews>
  <sheets>
    <sheet name="elektro" sheetId="4" r:id="rId1"/>
  </sheets>
  <definedNames>
    <definedName name="_xlnm.Print_Area" localSheetId="0">elektro!$A$2:$I$66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F18" i="4" l="1"/>
  <c r="F17" i="4"/>
  <c r="F16" i="4"/>
  <c r="F15" i="4"/>
  <c r="F14" i="4"/>
  <c r="F13" i="4"/>
  <c r="F12" i="4"/>
  <c r="F11" i="4"/>
  <c r="F10" i="4"/>
  <c r="F9" i="4"/>
  <c r="F8" i="4"/>
  <c r="I14" i="4"/>
  <c r="I13" i="4"/>
  <c r="I12" i="4"/>
  <c r="I11" i="4"/>
  <c r="I10" i="4"/>
  <c r="F19" i="4" l="1"/>
  <c r="I9" i="4" l="1"/>
  <c r="I15" i="4"/>
  <c r="I16" i="4"/>
  <c r="I17" i="4"/>
  <c r="I18" i="4"/>
  <c r="I8" i="4" l="1"/>
  <c r="H20" i="4" s="1"/>
</calcChain>
</file>

<file path=xl/sharedStrings.xml><?xml version="1.0" encoding="utf-8"?>
<sst xmlns="http://schemas.openxmlformats.org/spreadsheetml/2006/main" count="55" uniqueCount="36">
  <si>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</si>
  <si>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</si>
  <si>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</si>
  <si>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</si>
  <si>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</si>
  <si>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</si>
  <si>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</si>
  <si>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</si>
  <si>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</si>
  <si>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</si>
  <si>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</si>
  <si>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</si>
  <si>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</si>
  <si>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</si>
  <si>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</si>
  <si>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</si>
  <si>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</si>
  <si>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</si>
  <si>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</si>
  <si>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</si>
  <si>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</si>
  <si>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Dodávka pro Ubytovací služby a Stravovací služby, převezme Stupková Jaroslava tel. 596996441, sklad údržby - místnost č. A1/16, Studentská 1770/1, Ostrava - Poruba, 700 32</t>
  </si>
  <si>
    <t>Předpokládaná cena:</t>
  </si>
  <si>
    <t>Zářivková trubice PHILIPS MASTER TLD-SUPER 80,36W/840, 1,2m</t>
  </si>
  <si>
    <t>Zářivková trubice PHILIPS MASTER TLD-SUPER 80,18W/840, 60cm</t>
  </si>
  <si>
    <t>Zářivky PHILIPS MASTER PLC 26W/840, 4P, 4000K</t>
  </si>
  <si>
    <t>Spínač ABB CLASIC č.5, bílý, 3553-05289-B1</t>
  </si>
  <si>
    <t>Vypínač č.6 vodotěsný ABB 3553-06929-B,na zeď IP44</t>
  </si>
  <si>
    <t>Vypínač č.5 vodotěsný ABB 3553-05929-B,na zeď IP44</t>
  </si>
  <si>
    <t>m</t>
  </si>
  <si>
    <t>Vodič zelenožlutý CYA6, H07V-K6 , (6mm2)</t>
  </si>
  <si>
    <t>Svítidlo THORN DIFFUNDI 2x36W</t>
  </si>
  <si>
    <t>Svítidlo THORN DIFFUNDI 2x18W</t>
  </si>
  <si>
    <t>Svítidlo THORN DIFFUNDI 2x58W</t>
  </si>
  <si>
    <t>Pojistka ETI DII 25A/500V DZ FLINK, Art: 002312107</t>
  </si>
  <si>
    <t>Dodávka elektroinstalačního materiálu a zdrojů světla 16/2021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</si>
</sst>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17" borderId="5" applyNumberFormat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11" fillId="19" borderId="9" applyNumberFormat="0" applyFont="0" applyAlignment="0" applyProtection="0"/>
    <xf numFmtId="0" fontId="21" fillId="0" borderId="10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20" borderId="11" applyNumberFormat="0" applyAlignment="0" applyProtection="0"/>
    <xf numFmtId="0" fontId="26" fillId="20" borderId="12" applyNumberFormat="0" applyAlignment="0" applyProtection="0"/>
    <xf numFmtId="0" fontId="2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3" xfId="0" applyFont="1" applyBorder="1" applyAlignment="1" applyProtection="1">
      <alignment horizontal="right" vertical="center"/>
    </xf>
    <xf numFmtId="0" fontId="36" fillId="0" borderId="14" xfId="0" applyFont="1" applyBorder="1" applyAlignment="1" applyProtection="1">
      <alignment vertical="center"/>
    </xf>
    <xf numFmtId="0" fontId="31" fillId="0" borderId="14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5" borderId="19" xfId="0" applyFont="1" applyFill="1" applyBorder="1" applyAlignment="1" applyProtection="1">
      <alignment horizontal="center" vertical="center" wrapText="1"/>
    </xf>
    <xf numFmtId="0" fontId="35" fillId="25" borderId="20" xfId="0" applyFont="1" applyFill="1" applyBorder="1" applyAlignment="1" applyProtection="1">
      <alignment horizontal="center" vertical="center" wrapText="1"/>
    </xf>
    <xf numFmtId="0" fontId="37" fillId="25" borderId="20" xfId="3" applyFont="1" applyFill="1" applyBorder="1" applyAlignment="1">
      <alignment horizontal="center" vertical="center" wrapText="1"/>
    </xf>
    <xf numFmtId="0" fontId="35" fillId="25" borderId="21" xfId="0" applyFont="1" applyFill="1" applyBorder="1" applyAlignment="1" applyProtection="1">
      <alignment horizontal="center" vertical="top" wrapText="1"/>
    </xf>
    <xf numFmtId="0" fontId="9" fillId="0" borderId="16" xfId="3" applyFont="1" applyBorder="1" applyAlignment="1">
      <alignment horizontal="center" vertical="center"/>
    </xf>
    <xf numFmtId="164" fontId="38" fillId="2" borderId="17" xfId="0" applyNumberFormat="1" applyFont="1" applyFill="1" applyBorder="1" applyAlignment="1" applyProtection="1">
      <alignment vertical="center"/>
      <protection locked="0"/>
    </xf>
    <xf numFmtId="164" fontId="38" fillId="0" borderId="18" xfId="0" applyNumberFormat="1" applyFont="1" applyBorder="1" applyAlignment="1" applyProtection="1">
      <alignment vertical="center"/>
    </xf>
    <xf numFmtId="0" fontId="9" fillId="0" borderId="2" xfId="3" applyFont="1" applyBorder="1" applyAlignment="1">
      <alignment horizontal="center" vertical="center"/>
    </xf>
    <xf numFmtId="164" fontId="38" fillId="2" borderId="1" xfId="0" applyNumberFormat="1" applyFont="1" applyFill="1" applyBorder="1" applyAlignment="1" applyProtection="1">
      <alignment vertical="center"/>
      <protection locked="0"/>
    </xf>
    <xf numFmtId="164" fontId="38" fillId="0" borderId="3" xfId="0" applyNumberFormat="1" applyFont="1" applyBorder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26" borderId="1" xfId="0" applyFont="1" applyFill="1" applyBorder="1" applyAlignment="1">
      <alignment horizontal="left" vertical="center" wrapText="1"/>
    </xf>
    <xf numFmtId="1" fontId="39" fillId="0" borderId="1" xfId="0" applyNumberFormat="1" applyFont="1" applyFill="1" applyBorder="1" applyAlignment="1">
      <alignment horizontal="center" vertical="center"/>
    </xf>
    <xf numFmtId="164" fontId="39" fillId="27" borderId="1" xfId="0" applyNumberFormat="1" applyFont="1" applyFill="1" applyBorder="1" applyAlignment="1">
      <alignment horizontal="right" vertical="center" wrapText="1"/>
    </xf>
    <xf numFmtId="164" fontId="39" fillId="27" borderId="1" xfId="0" applyNumberFormat="1" applyFont="1" applyFill="1" applyBorder="1" applyAlignment="1">
      <alignment horizontal="right" wrapText="1"/>
    </xf>
    <xf numFmtId="0" fontId="9" fillId="0" borderId="22" xfId="3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64" fontId="39" fillId="27" borderId="0" xfId="0" applyNumberFormat="1" applyFont="1" applyFill="1" applyBorder="1" applyAlignment="1">
      <alignment horizontal="right" wrapText="1"/>
    </xf>
    <xf numFmtId="0" fontId="39" fillId="26" borderId="0" xfId="0" applyFont="1" applyFill="1" applyBorder="1" applyAlignment="1">
      <alignment horizontal="right" vertical="center" wrapText="1"/>
    </xf>
    <xf numFmtId="164" fontId="38" fillId="0" borderId="0" xfId="0" applyNumberFormat="1" applyFont="1" applyFill="1" applyBorder="1" applyAlignment="1" applyProtection="1">
      <alignment vertical="center"/>
      <protection locked="0"/>
    </xf>
    <xf numFmtId="164" fontId="38" fillId="0" borderId="23" xfId="0" applyNumberFormat="1" applyFont="1" applyFill="1" applyBorder="1" applyAlignment="1" applyProtection="1">
      <alignment vertical="center"/>
    </xf>
    <xf numFmtId="164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1" fillId="0" borderId="14" xfId="0" applyNumberFormat="1" applyFont="1" applyFill="1" applyBorder="1" applyAlignment="1" applyProtection="1">
      <alignment horizontal="right" vertical="center"/>
    </xf>
    <xf numFmtId="164" fontId="31" fillId="0" borderId="15" xfId="0" applyNumberFormat="1" applyFont="1" applyFill="1" applyBorder="1" applyAlignment="1" applyProtection="1">
      <alignment horizontal="right" vertical="center"/>
    </xf>
    <xf numFmtId="0" fontId="40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39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31"/>
  <sheetViews>
    <sheetView tabSelected="1" zoomScale="80" zoomScaleNormal="80" workbookViewId="0">
      <selection activeCell="A4" sqref="A4:I4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100.1796875" style="5" customWidth="1"/>
    <col min="5" max="5" width="17.453125" style="5" customWidth="1"/>
    <col min="6" max="6" width="21.1796875" style="5" customWidth="1"/>
    <col min="7" max="7" width="13.7265625" style="5" customWidth="1"/>
    <col min="8" max="8" width="17.81640625" style="5" customWidth="1"/>
    <col min="9" max="9" width="12.453125" style="5" bestFit="1" customWidth="1"/>
    <col min="10" max="16384" width="9.1796875" style="5"/>
  </cols>
  <sheetData>
    <row r="2" spans="1:10" s="2" customFormat="1" ht="18.5" x14ac:dyDescent="0.45">
      <c r="A2" s="40" t="s">
        <v>14</v>
      </c>
      <c r="B2" s="40"/>
      <c r="C2" s="40"/>
      <c r="D2" s="40"/>
      <c r="E2" s="40"/>
      <c r="F2" s="40"/>
      <c r="G2" s="40"/>
      <c r="H2" s="40"/>
      <c r="I2" s="40"/>
    </row>
    <row r="3" spans="1:10" s="4" customFormat="1" ht="18.5" x14ac:dyDescent="0.35">
      <c r="A3" s="41" t="s">
        <v>35</v>
      </c>
      <c r="B3" s="42"/>
      <c r="C3" s="42"/>
      <c r="D3" s="42"/>
      <c r="E3" s="42"/>
      <c r="F3" s="42"/>
      <c r="G3" s="42"/>
      <c r="H3" s="42"/>
      <c r="I3" s="42"/>
      <c r="J3" s="3"/>
    </row>
    <row r="4" spans="1:10" s="4" customFormat="1" ht="15.5" x14ac:dyDescent="0.35">
      <c r="A4" s="43" t="s">
        <v>18</v>
      </c>
      <c r="B4" s="43"/>
      <c r="C4" s="43"/>
      <c r="D4" s="43"/>
      <c r="E4" s="43"/>
      <c r="F4" s="43"/>
      <c r="G4" s="43"/>
      <c r="H4" s="43"/>
      <c r="I4" s="43"/>
      <c r="J4" s="3"/>
    </row>
    <row r="5" spans="1:10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19" t="s">
        <v>21</v>
      </c>
      <c r="E7" s="18" t="s">
        <v>16</v>
      </c>
      <c r="F7" s="18" t="s">
        <v>17</v>
      </c>
      <c r="G7" s="18" t="s">
        <v>0</v>
      </c>
      <c r="H7" s="18" t="s">
        <v>1</v>
      </c>
      <c r="I7" s="20" t="s">
        <v>3</v>
      </c>
    </row>
    <row r="8" spans="1:10" s="1" customFormat="1" x14ac:dyDescent="0.35">
      <c r="A8" s="21">
        <v>1</v>
      </c>
      <c r="B8" s="27">
        <v>200</v>
      </c>
      <c r="C8" s="27" t="s">
        <v>20</v>
      </c>
      <c r="D8" s="28" t="s">
        <v>23</v>
      </c>
      <c r="E8" s="47">
        <v>35.31</v>
      </c>
      <c r="F8" s="30">
        <f>(E8*B8)</f>
        <v>7062</v>
      </c>
      <c r="G8" s="22" t="s">
        <v>10</v>
      </c>
      <c r="H8" s="22"/>
      <c r="I8" s="23" t="e">
        <f t="shared" ref="I8:I18" si="0">(G8+H8)*B8</f>
        <v>#VALUE!</v>
      </c>
    </row>
    <row r="9" spans="1:10" s="1" customFormat="1" x14ac:dyDescent="0.35">
      <c r="A9" s="24">
        <v>2</v>
      </c>
      <c r="B9" s="27">
        <v>200</v>
      </c>
      <c r="C9" s="27" t="s">
        <v>20</v>
      </c>
      <c r="D9" s="28" t="s">
        <v>24</v>
      </c>
      <c r="E9" s="48">
        <v>31.6</v>
      </c>
      <c r="F9" s="31">
        <f t="shared" ref="F9:F18" si="1">(E9*B9)</f>
        <v>6320</v>
      </c>
      <c r="G9" s="25" t="s">
        <v>10</v>
      </c>
      <c r="H9" s="25"/>
      <c r="I9" s="26" t="e">
        <f t="shared" si="0"/>
        <v>#VALUE!</v>
      </c>
    </row>
    <row r="10" spans="1:10" s="1" customFormat="1" x14ac:dyDescent="0.35">
      <c r="A10" s="24">
        <v>3</v>
      </c>
      <c r="B10" s="29">
        <v>100</v>
      </c>
      <c r="C10" s="27" t="s">
        <v>20</v>
      </c>
      <c r="D10" s="28" t="s">
        <v>25</v>
      </c>
      <c r="E10" s="48">
        <v>54.02</v>
      </c>
      <c r="F10" s="31">
        <f t="shared" si="1"/>
        <v>5402</v>
      </c>
      <c r="G10" s="25" t="s">
        <v>10</v>
      </c>
      <c r="H10" s="25"/>
      <c r="I10" s="26" t="e">
        <f t="shared" ref="I10:I14" si="2">(G10+H10)*B10</f>
        <v>#VALUE!</v>
      </c>
    </row>
    <row r="11" spans="1:10" s="1" customFormat="1" x14ac:dyDescent="0.35">
      <c r="A11" s="24">
        <v>4</v>
      </c>
      <c r="B11" s="27">
        <v>20</v>
      </c>
      <c r="C11" s="27" t="s">
        <v>20</v>
      </c>
      <c r="D11" s="28" t="s">
        <v>26</v>
      </c>
      <c r="E11" s="48">
        <v>66.06</v>
      </c>
      <c r="F11" s="31">
        <f t="shared" si="1"/>
        <v>1321.2</v>
      </c>
      <c r="G11" s="25" t="s">
        <v>10</v>
      </c>
      <c r="H11" s="25"/>
      <c r="I11" s="26" t="e">
        <f t="shared" si="2"/>
        <v>#VALUE!</v>
      </c>
    </row>
    <row r="12" spans="1:10" s="1" customFormat="1" x14ac:dyDescent="0.35">
      <c r="A12" s="24">
        <v>5</v>
      </c>
      <c r="B12" s="27">
        <v>10</v>
      </c>
      <c r="C12" s="27" t="s">
        <v>20</v>
      </c>
      <c r="D12" s="28" t="s">
        <v>27</v>
      </c>
      <c r="E12" s="48">
        <v>62.17</v>
      </c>
      <c r="F12" s="31">
        <f t="shared" si="1"/>
        <v>621.70000000000005</v>
      </c>
      <c r="G12" s="25" t="s">
        <v>10</v>
      </c>
      <c r="H12" s="25"/>
      <c r="I12" s="26" t="e">
        <f t="shared" si="2"/>
        <v>#VALUE!</v>
      </c>
    </row>
    <row r="13" spans="1:10" s="1" customFormat="1" x14ac:dyDescent="0.35">
      <c r="A13" s="24">
        <v>6</v>
      </c>
      <c r="B13" s="27">
        <v>10</v>
      </c>
      <c r="C13" s="27" t="s">
        <v>20</v>
      </c>
      <c r="D13" s="46" t="s">
        <v>28</v>
      </c>
      <c r="E13" s="47">
        <v>48.11</v>
      </c>
      <c r="F13" s="31">
        <f t="shared" si="1"/>
        <v>481.1</v>
      </c>
      <c r="G13" s="25" t="s">
        <v>10</v>
      </c>
      <c r="H13" s="25"/>
      <c r="I13" s="26" t="e">
        <f t="shared" si="2"/>
        <v>#VALUE!</v>
      </c>
    </row>
    <row r="14" spans="1:10" s="1" customFormat="1" x14ac:dyDescent="0.35">
      <c r="A14" s="24">
        <v>7</v>
      </c>
      <c r="B14" s="27">
        <v>100</v>
      </c>
      <c r="C14" s="27" t="s">
        <v>29</v>
      </c>
      <c r="D14" s="28" t="s">
        <v>30</v>
      </c>
      <c r="E14" s="47">
        <v>15.99</v>
      </c>
      <c r="F14" s="31">
        <f t="shared" si="1"/>
        <v>1599</v>
      </c>
      <c r="G14" s="25" t="s">
        <v>10</v>
      </c>
      <c r="H14" s="25"/>
      <c r="I14" s="26" t="e">
        <f t="shared" si="2"/>
        <v>#VALUE!</v>
      </c>
    </row>
    <row r="15" spans="1:10" s="1" customFormat="1" x14ac:dyDescent="0.35">
      <c r="A15" s="24">
        <v>8</v>
      </c>
      <c r="B15" s="27">
        <v>2</v>
      </c>
      <c r="C15" s="27" t="s">
        <v>20</v>
      </c>
      <c r="D15" s="28" t="s">
        <v>31</v>
      </c>
      <c r="E15" s="47">
        <v>1037.4000000000001</v>
      </c>
      <c r="F15" s="31">
        <f t="shared" si="1"/>
        <v>2074.8000000000002</v>
      </c>
      <c r="G15" s="25" t="s">
        <v>10</v>
      </c>
      <c r="H15" s="25"/>
      <c r="I15" s="26" t="e">
        <f t="shared" si="0"/>
        <v>#VALUE!</v>
      </c>
    </row>
    <row r="16" spans="1:10" s="1" customFormat="1" x14ac:dyDescent="0.35">
      <c r="A16" s="24">
        <v>9</v>
      </c>
      <c r="B16" s="27">
        <v>2</v>
      </c>
      <c r="C16" s="27" t="s">
        <v>20</v>
      </c>
      <c r="D16" s="28" t="s">
        <v>32</v>
      </c>
      <c r="E16" s="49">
        <v>1037.4000000000001</v>
      </c>
      <c r="F16" s="31">
        <f t="shared" si="1"/>
        <v>2074.8000000000002</v>
      </c>
      <c r="G16" s="25" t="s">
        <v>10</v>
      </c>
      <c r="H16" s="25"/>
      <c r="I16" s="26" t="e">
        <f t="shared" si="0"/>
        <v>#VALUE!</v>
      </c>
    </row>
    <row r="17" spans="1:1017 1025:2041 2049:3065 3073:4089 4097:5113 5121:6137 6145:7161 7169:8185 8193:9209 9217:10233 10241:11257 11265:12281 12289:13305 13313:14329 14337:15353 15361:16377" s="1" customFormat="1" x14ac:dyDescent="0.35">
      <c r="A17" s="24">
        <v>10</v>
      </c>
      <c r="B17" s="27">
        <v>2</v>
      </c>
      <c r="C17" s="27" t="s">
        <v>20</v>
      </c>
      <c r="D17" s="28" t="s">
        <v>33</v>
      </c>
      <c r="E17" s="47">
        <v>1037.4000000000001</v>
      </c>
      <c r="F17" s="31">
        <f t="shared" si="1"/>
        <v>2074.8000000000002</v>
      </c>
      <c r="G17" s="25" t="s">
        <v>10</v>
      </c>
      <c r="H17" s="25"/>
      <c r="I17" s="26" t="e">
        <f t="shared" si="0"/>
        <v>#VALUE!</v>
      </c>
    </row>
    <row r="18" spans="1:1017 1025:2041 2049:3065 3073:4089 4097:5113 5121:6137 6145:7161 7169:8185 8193:9209 9217:10233 10241:11257 11265:12281 12289:13305 13313:14329 14337:15353 15361:16377" s="1" customFormat="1" x14ac:dyDescent="0.35">
      <c r="A18" s="24">
        <v>11</v>
      </c>
      <c r="B18" s="27">
        <v>30</v>
      </c>
      <c r="C18" s="27" t="s">
        <v>20</v>
      </c>
      <c r="D18" s="28" t="s">
        <v>34</v>
      </c>
      <c r="E18" s="47">
        <v>4.96</v>
      </c>
      <c r="F18" s="31">
        <f t="shared" si="1"/>
        <v>148.80000000000001</v>
      </c>
      <c r="G18" s="25" t="s">
        <v>10</v>
      </c>
      <c r="H18" s="25"/>
      <c r="I18" s="26" t="e">
        <f t="shared" si="0"/>
        <v>#VALUE!</v>
      </c>
    </row>
    <row r="19" spans="1:1017 1025:2041 2049:3065 3073:4089 4097:5113 5121:6137 6145:7161 7169:8185 8193:9209 9217:10233 10241:11257 11265:12281 12289:13305 13313:14329 14337:15353 15361:16377" s="1" customFormat="1" ht="15" thickBot="1" x14ac:dyDescent="0.4">
      <c r="A19" s="32"/>
      <c r="B19" s="33"/>
      <c r="C19" s="33"/>
      <c r="D19" s="35" t="s">
        <v>22</v>
      </c>
      <c r="E19" s="34"/>
      <c r="F19" s="34">
        <f>SUM(F8:F18)</f>
        <v>29180.199999999997</v>
      </c>
      <c r="G19" s="36"/>
      <c r="H19" s="36"/>
      <c r="I19" s="37"/>
    </row>
    <row r="20" spans="1:1017 1025:2041 2049:3065 3073:4089 4097:5113 5121:6137 6145:7161 7169:8185 8193:9209 9217:10233 10241:11257 11265:12281 12289:13305 13313:14329 14337:15353 15361:16377" s="1" customFormat="1" ht="19" thickBot="1" x14ac:dyDescent="0.5">
      <c r="A20" s="13"/>
      <c r="B20" s="14"/>
      <c r="C20" s="14"/>
      <c r="D20" s="15" t="s">
        <v>19</v>
      </c>
      <c r="E20" s="44"/>
      <c r="F20" s="45"/>
      <c r="G20" s="15"/>
      <c r="H20" s="44" t="e">
        <f>SUM(I8:I18)</f>
        <v>#VALUE!</v>
      </c>
      <c r="I20" s="45"/>
    </row>
    <row r="21" spans="1:1017 1025:2041 2049:3065 3073:4089 4097:5113 5121:6137 6145:7161 7169:8185 8193:9209 9217:10233 10241:11257 11265:12281 12289:13305 13313:14329 14337:15353 15361:16377" s="1" customFormat="1" x14ac:dyDescent="0.35">
      <c r="A21" s="11"/>
    </row>
    <row r="22" spans="1:1017 1025:2041 2049:3065 3073:4089 4097:5113 5121:6137 6145:7161 7169:8185 8193:9209 9217:10233 10241:11257 11265:12281 12289:13305 13313:14329 14337:15353 15361:16377" s="1" customFormat="1" x14ac:dyDescent="0.35">
      <c r="A22" s="6" t="s">
        <v>13</v>
      </c>
      <c r="B22" s="7"/>
      <c r="C22" s="6"/>
      <c r="D22" s="8"/>
      <c r="E22" s="9"/>
      <c r="F22" s="9"/>
      <c r="G22" s="9"/>
      <c r="H22" s="9"/>
      <c r="I22" s="11"/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8" t="s">
        <v>4</v>
      </c>
      <c r="B23" s="38" t="s">
        <v>8</v>
      </c>
      <c r="C23" s="38"/>
      <c r="D23" s="38"/>
      <c r="F23" s="10"/>
      <c r="G23" s="6" t="s">
        <v>2</v>
      </c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9" t="s">
        <v>12</v>
      </c>
      <c r="B24" s="7"/>
      <c r="C24" s="6"/>
      <c r="F24" s="9"/>
      <c r="H24" s="9"/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9"/>
      <c r="B25" s="7"/>
      <c r="C25" s="6"/>
      <c r="F25" s="9"/>
      <c r="H25" s="9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9"/>
      <c r="B26" s="7"/>
      <c r="C26" s="6"/>
      <c r="F26" s="9"/>
      <c r="H26" s="9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9"/>
      <c r="B27" s="7"/>
      <c r="C27" s="6"/>
      <c r="F27" s="9"/>
      <c r="H27" s="9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9"/>
      <c r="B28" s="7"/>
      <c r="C28" s="6"/>
      <c r="F28" s="9"/>
      <c r="H28" s="9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7"/>
      <c r="B29" s="7"/>
      <c r="C29" s="6"/>
      <c r="D29" s="39" t="s">
        <v>7</v>
      </c>
      <c r="E29" s="39"/>
      <c r="F29" s="39"/>
      <c r="G29" s="39"/>
      <c r="H29" s="9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7"/>
      <c r="B30" s="7"/>
      <c r="C30" s="6"/>
      <c r="D30" s="38" t="s">
        <v>9</v>
      </c>
      <c r="E30" s="38"/>
      <c r="F30" s="38"/>
      <c r="G30" s="38"/>
      <c r="H30" s="9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6"/>
      <c r="D31" s="38" t="s">
        <v>11</v>
      </c>
      <c r="E31" s="38"/>
      <c r="F31" s="38"/>
      <c r="G31" s="38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11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11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  <c r="I41" s="11"/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  <c r="I42" s="11"/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  <c r="I43" s="11"/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</row>
    <row r="49" spans="1:1" s="1" customFormat="1" x14ac:dyDescent="0.35">
      <c r="A49" s="11"/>
    </row>
    <row r="50" spans="1:1" s="1" customFormat="1" x14ac:dyDescent="0.35">
      <c r="A50" s="11"/>
    </row>
    <row r="51" spans="1:1" s="1" customFormat="1" x14ac:dyDescent="0.35">
      <c r="A51" s="11"/>
    </row>
    <row r="52" spans="1:1" s="1" customFormat="1" x14ac:dyDescent="0.35">
      <c r="A52" s="11"/>
    </row>
    <row r="53" spans="1:1" s="1" customFormat="1" x14ac:dyDescent="0.35">
      <c r="A53" s="11"/>
    </row>
    <row r="54" spans="1:1" s="1" customFormat="1" x14ac:dyDescent="0.35">
      <c r="A54" s="11"/>
    </row>
    <row r="55" spans="1:1" s="1" customFormat="1" x14ac:dyDescent="0.35">
      <c r="A55" s="11"/>
    </row>
    <row r="56" spans="1:1" s="1" customFormat="1" x14ac:dyDescent="0.35">
      <c r="A56" s="11"/>
    </row>
    <row r="57" spans="1:1" s="1" customFormat="1" x14ac:dyDescent="0.35"/>
    <row r="58" spans="1:1" s="1" customFormat="1" x14ac:dyDescent="0.35"/>
    <row r="59" spans="1:1" s="1" customFormat="1" x14ac:dyDescent="0.35"/>
    <row r="60" spans="1:1" s="1" customFormat="1" x14ac:dyDescent="0.35"/>
    <row r="61" spans="1:1" s="1" customFormat="1" x14ac:dyDescent="0.35"/>
    <row r="62" spans="1:1" s="1" customFormat="1" x14ac:dyDescent="0.35"/>
    <row r="63" spans="1:1" s="1" customFormat="1" x14ac:dyDescent="0.35"/>
    <row r="64" spans="1:1" s="1" customFormat="1" x14ac:dyDescent="0.35"/>
    <row r="65" spans="1:1" s="1" customFormat="1" x14ac:dyDescent="0.35"/>
    <row r="66" spans="1:1" s="1" customFormat="1" x14ac:dyDescent="0.35"/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9" s="1" customFormat="1" x14ac:dyDescent="0.35">
      <c r="A129" s="11"/>
    </row>
    <row r="130" spans="1:9" s="1" customFormat="1" x14ac:dyDescent="0.35">
      <c r="A130" s="11"/>
    </row>
    <row r="131" spans="1:9" s="1" customFormat="1" x14ac:dyDescent="0.35">
      <c r="A131" s="1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2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</sheetData>
  <mergeCells count="9">
    <mergeCell ref="D31:G31"/>
    <mergeCell ref="D30:G30"/>
    <mergeCell ref="D29:G29"/>
    <mergeCell ref="A2:I2"/>
    <mergeCell ref="A3:I3"/>
    <mergeCell ref="A4:I4"/>
    <mergeCell ref="B23:D23"/>
    <mergeCell ref="E20:F20"/>
    <mergeCell ref="H20:I20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6F47B0-558D-4D1E-858E-52CDBB0D3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854F0F-0857-4EEE-A6CB-F11BD3F4715C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0637AA-83FE-4A6E-9333-402A2764B3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2021-11-10T23:13:40Z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