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74" documentId="8_{DD1D53FC-E90C-42C8-BF69-97D33B6E0C37}" xr6:coauthVersionLast="36" xr6:coauthVersionMax="47" xr10:uidLastSave="{5A371683-757C-435C-95D7-EA73CA175FD7}"/>
  <bookViews>
    <workbookView xWindow="9610" yWindow="3450" windowWidth="28790" windowHeight="15460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F20" i="19" l="1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H13" i="19"/>
  <c r="H12" i="19"/>
  <c r="H11" i="19"/>
  <c r="H10" i="19"/>
  <c r="H9" i="19"/>
  <c r="H8" i="19"/>
  <c r="F34" i="19" l="1"/>
  <c r="H14" i="19" l="1"/>
  <c r="H15" i="19"/>
  <c r="H16" i="19"/>
  <c r="H17" i="19"/>
  <c r="H18" i="19"/>
  <c r="H19" i="19"/>
  <c r="H20" i="19"/>
  <c r="H7" i="19"/>
  <c r="F36" i="19" l="1"/>
  <c r="F35" i="19"/>
  <c r="F33" i="19"/>
  <c r="F32" i="19"/>
  <c r="F31" i="19"/>
  <c r="F30" i="19"/>
  <c r="F29" i="19"/>
  <c r="F28" i="19"/>
  <c r="F27" i="19"/>
  <c r="F26" i="19"/>
  <c r="F25" i="19"/>
  <c r="F24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37" i="19" l="1"/>
  <c r="H24" i="19"/>
  <c r="G37" i="19" s="1"/>
  <c r="E37" i="19" l="1"/>
  <c r="E21" i="19" l="1"/>
  <c r="F38" i="19" s="1"/>
  <c r="H6" i="19" l="1"/>
  <c r="G21" i="19" s="1"/>
  <c r="G39" i="19" s="1"/>
  <c r="H21" i="19" l="1"/>
</calcChain>
</file>

<file path=xl/sharedStrings.xml><?xml version="1.0" encoding="utf-8"?>
<sst xmlns="http://schemas.openxmlformats.org/spreadsheetml/2006/main" count="142" uniqueCount="70">
  <si>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</si>
  <si>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</si>
  <si>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</si>
  <si>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</si>
  <si>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</si>
  <si>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</si>
  <si>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</si>
  <si>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</si>
  <si>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</si>
  <si>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</si>
  <si>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</si>
  <si>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</si>
  <si>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</si>
  <si>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</si>
  <si>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</si>
  <si>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</si>
  <si>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</si>
  <si>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</si>
  <si>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</si>
  <si>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</si>
  <si>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</si>
  <si>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</si>
  <si>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</si>
  <si>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</si>
  <si>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</si>
  <si>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</si>
  <si>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</si>
  <si>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</si>
  <si>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</si>
  <si>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9.</t>
  </si>
  <si>
    <t>10.</t>
  </si>
  <si>
    <t>11.</t>
  </si>
  <si>
    <t>12.</t>
  </si>
  <si>
    <t>13.</t>
  </si>
  <si>
    <t>14.</t>
  </si>
  <si>
    <t>15.</t>
  </si>
  <si>
    <t>Předpokládaná kupní cena:</t>
  </si>
  <si>
    <t>Mezisoučet za sklad údržby:</t>
  </si>
  <si>
    <t>bal</t>
  </si>
  <si>
    <t>Dodávka zámečnického materiálu 12/2021</t>
  </si>
  <si>
    <t>Centrální zámek čelní AVES 288/60</t>
  </si>
  <si>
    <t>Tmel silikonový sanitární bílý na keramiku, obklady 280ml</t>
  </si>
  <si>
    <t>Hmoždinky FISCHER do cihly  UX 8x50 ( bal. po 100ks)</t>
  </si>
  <si>
    <t>Zámek stolový FAB SISO CL X850-19x22</t>
  </si>
  <si>
    <t>Nýty do kleští AL 4/10</t>
  </si>
  <si>
    <t>Vrut 3,5 x 30</t>
  </si>
  <si>
    <t>Vrut 5 x 60</t>
  </si>
  <si>
    <t>Vrut 4 x 25</t>
  </si>
  <si>
    <t>Vrut 4 x 30</t>
  </si>
  <si>
    <t>Vrut 4,5 x 30</t>
  </si>
  <si>
    <t>Plastová větrací mřížka VENTS VP MV 120VS ABS se síťkou a kruhovým nástavcem průměru 125mm ,187x187mm</t>
  </si>
  <si>
    <t>Těsnění do oken bílé, profil D, 9x8mm, 100m v balení</t>
  </si>
  <si>
    <t>Vložka FAB obyčejná se třemi ks klíčů</t>
  </si>
  <si>
    <t>Zámek stolový, typ: 118/50</t>
  </si>
  <si>
    <t>Nůž odlamovací STANLEY 18mm, typ: 0-10-418</t>
  </si>
  <si>
    <t>Dodávka do skladu energetiky, převezme Uramová Milena, tel.č. +420 597 321 217, místnost B 109 (Sklad elektro), 17.listopadu 15, Ostrava - Poruba</t>
  </si>
  <si>
    <t>sada</t>
  </si>
  <si>
    <t>vykružovací sada do dřeva 19mm - 127mm 16dílů</t>
  </si>
  <si>
    <t xml:space="preserve">plochý štětec dřevěný 40 mm </t>
  </si>
  <si>
    <t xml:space="preserve">plochý štětec dřevěný 30 mm </t>
  </si>
  <si>
    <t>svinovací metr 5m ERGO 5016</t>
  </si>
  <si>
    <t>víceúčelový klíč LK1</t>
  </si>
  <si>
    <t>kotouč brusný na kov 125x3x22,2 mm</t>
  </si>
  <si>
    <t>kotouč řezný na kov 125x3x22,2 mm</t>
  </si>
  <si>
    <t>kotouč brusný na kov 230x3x22,2 mm</t>
  </si>
  <si>
    <t>kotouč řezný na kov 230x3x22,2 mm</t>
  </si>
  <si>
    <t>Tectane Uvolňovač šroubů a rzi ve spreji - 400 ml _TA10201</t>
  </si>
  <si>
    <t>Vrták stupňovitý č. 3 HSS (642030)</t>
  </si>
  <si>
    <t>KNIPEX sada šrobováků VDE 1000V 002012V01</t>
  </si>
  <si>
    <r>
      <t xml:space="preserve">Schůdky PROFI 1x7 </t>
    </r>
    <r>
      <rPr>
        <sz val="11"/>
        <color theme="1"/>
        <rFont val="Calibri"/>
        <family val="2"/>
        <scheme val="minor"/>
      </rPr>
      <t>(materiál: hliník, řada: PROFI, Počet příček: 1x7, šířka schůdku: 545mm, pracovní výška: 3670mm, výška plošiny: 1670mm, šířka stupadla min. 80mm), viz. příloha List1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</si>
</sst>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29292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17" fillId="0" borderId="0"/>
  </cellStyleXfs>
  <cellXfs count="135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right"/>
    </xf>
    <xf numFmtId="0" fontId="7" fillId="0" borderId="0" xfId="0" applyFont="1" applyFill="1" applyAlignment="1" applyProtection="1"/>
    <xf numFmtId="0" fontId="7" fillId="0" borderId="0" xfId="0" applyFont="1" applyBorder="1" applyAlignment="1" applyProtection="1">
      <alignment vertical="center"/>
    </xf>
    <xf numFmtId="164" fontId="7" fillId="2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5" fillId="0" borderId="3" xfId="0" applyFont="1" applyBorder="1" applyAlignment="1" applyProtection="1">
      <alignment horizontal="right" vertical="center"/>
    </xf>
    <xf numFmtId="164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15" fillId="0" borderId="0" xfId="0" applyFont="1" applyBorder="1" applyAlignment="1" applyProtection="1">
      <alignment horizontal="right" vertical="center"/>
    </xf>
    <xf numFmtId="164" fontId="15" fillId="0" borderId="0" xfId="0" applyNumberFormat="1" applyFont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right" vertical="center" wrapText="1"/>
    </xf>
    <xf numFmtId="164" fontId="11" fillId="0" borderId="3" xfId="0" applyNumberFormat="1" applyFont="1" applyBorder="1" applyAlignment="1">
      <alignment horizontal="right" vertical="center"/>
    </xf>
    <xf numFmtId="164" fontId="12" fillId="0" borderId="3" xfId="0" applyNumberFormat="1" applyFont="1" applyBorder="1" applyAlignment="1" applyProtection="1">
      <alignment horizontal="right" vertical="center"/>
    </xf>
    <xf numFmtId="0" fontId="10" fillId="3" borderId="13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164" fontId="14" fillId="3" borderId="9" xfId="0" applyNumberFormat="1" applyFont="1" applyFill="1" applyBorder="1" applyAlignment="1">
      <alignment horizontal="center" vertical="center" wrapText="1"/>
    </xf>
    <xf numFmtId="164" fontId="13" fillId="3" borderId="9" xfId="0" applyNumberFormat="1" applyFont="1" applyFill="1" applyBorder="1" applyAlignment="1" applyProtection="1">
      <alignment horizontal="center" vertical="center" wrapText="1"/>
    </xf>
    <xf numFmtId="164" fontId="12" fillId="3" borderId="12" xfId="0" applyNumberFormat="1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 applyProtection="1">
      <alignment horizontal="righ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0" fillId="0" borderId="0" xfId="0" applyFont="1" applyBorder="1" applyAlignment="1" applyProtection="1">
      <alignment horizontal="right" vertical="center" wrapText="1"/>
    </xf>
    <xf numFmtId="0" fontId="8" fillId="3" borderId="9" xfId="0" applyFont="1" applyFill="1" applyBorder="1" applyAlignment="1" applyProtection="1">
      <alignment horizontal="right" vertical="center" wrapText="1"/>
    </xf>
    <xf numFmtId="0" fontId="9" fillId="0" borderId="3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1" fillId="0" borderId="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right" vertical="center"/>
    </xf>
    <xf numFmtId="0" fontId="9" fillId="0" borderId="20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center" vertical="center"/>
    </xf>
    <xf numFmtId="164" fontId="7" fillId="2" borderId="10" xfId="0" applyNumberFormat="1" applyFont="1" applyFill="1" applyBorder="1" applyAlignment="1" applyProtection="1">
      <alignment horizontal="right" vertical="center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13" fillId="0" borderId="7" xfId="0" applyFont="1" applyFill="1" applyBorder="1" applyAlignment="1" applyProtection="1">
      <alignment horizontal="right" vertical="center" wrapText="1"/>
    </xf>
    <xf numFmtId="164" fontId="8" fillId="0" borderId="25" xfId="0" applyNumberFormat="1" applyFont="1" applyBorder="1" applyAlignment="1">
      <alignment horizontal="right" vertical="center"/>
    </xf>
    <xf numFmtId="164" fontId="8" fillId="0" borderId="7" xfId="0" applyNumberFormat="1" applyFont="1" applyBorder="1" applyAlignment="1">
      <alignment horizontal="right" vertical="center"/>
    </xf>
    <xf numFmtId="164" fontId="13" fillId="0" borderId="26" xfId="0" applyNumberFormat="1" applyFont="1" applyBorder="1" applyAlignment="1" applyProtection="1">
      <alignment horizontal="right" vertical="center"/>
    </xf>
    <xf numFmtId="164" fontId="13" fillId="0" borderId="27" xfId="0" applyNumberFormat="1" applyFont="1" applyBorder="1" applyAlignment="1" applyProtection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164" fontId="7" fillId="2" borderId="22" xfId="0" applyNumberFormat="1" applyFont="1" applyFill="1" applyBorder="1" applyAlignment="1" applyProtection="1">
      <alignment horizontal="right" vertical="center"/>
      <protection locked="0"/>
    </xf>
    <xf numFmtId="1" fontId="23" fillId="0" borderId="1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" fontId="23" fillId="0" borderId="22" xfId="0" applyNumberFormat="1" applyFont="1" applyBorder="1" applyAlignment="1">
      <alignment horizontal="center" vertical="center"/>
    </xf>
    <xf numFmtId="0" fontId="7" fillId="2" borderId="0" xfId="0" applyFont="1" applyFill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 wrapText="1"/>
    </xf>
    <xf numFmtId="164" fontId="15" fillId="0" borderId="3" xfId="0" applyNumberFormat="1" applyFont="1" applyBorder="1" applyAlignment="1" applyProtection="1">
      <alignment horizontal="right" vertical="center"/>
    </xf>
    <xf numFmtId="164" fontId="15" fillId="0" borderId="6" xfId="0" applyNumberFormat="1" applyFont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left"/>
    </xf>
    <xf numFmtId="0" fontId="18" fillId="0" borderId="0" xfId="0" applyFont="1" applyBorder="1" applyAlignment="1" applyProtection="1">
      <alignment horizontal="center" vertical="center"/>
    </xf>
    <xf numFmtId="164" fontId="13" fillId="0" borderId="16" xfId="0" applyNumberFormat="1" applyFont="1" applyBorder="1" applyAlignment="1" applyProtection="1">
      <alignment horizontal="right" vertical="center"/>
    </xf>
    <xf numFmtId="164" fontId="13" fillId="0" borderId="15" xfId="0" applyNumberFormat="1" applyFont="1" applyBorder="1" applyAlignment="1" applyProtection="1">
      <alignment horizontal="right" vertical="center"/>
    </xf>
    <xf numFmtId="164" fontId="8" fillId="0" borderId="17" xfId="0" applyNumberFormat="1" applyFont="1" applyBorder="1" applyAlignment="1">
      <alignment horizontal="right" vertical="center"/>
    </xf>
    <xf numFmtId="164" fontId="8" fillId="0" borderId="18" xfId="0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4" fontId="23" fillId="0" borderId="1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1" fillId="0" borderId="10" xfId="0" applyNumberFormat="1" applyFont="1" applyFill="1" applyBorder="1" applyAlignment="1">
      <alignment vertical="center"/>
    </xf>
    <xf numFmtId="4" fontId="23" fillId="0" borderId="10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2" xfId="0" applyNumberFormat="1" applyFont="1" applyBorder="1" applyAlignment="1">
      <alignment vertical="center"/>
    </xf>
    <xf numFmtId="4" fontId="23" fillId="0" borderId="22" xfId="0" applyNumberFormat="1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0" fontId="24" fillId="0" borderId="10" xfId="0" applyFont="1" applyBorder="1" applyAlignment="1">
      <alignment horizontal="left" wrapText="1"/>
    </xf>
    <xf numFmtId="4" fontId="25" fillId="0" borderId="10" xfId="0" applyNumberFormat="1" applyFont="1" applyBorder="1" applyAlignment="1" applyProtection="1">
      <alignment horizontal="right" vertical="center"/>
      <protection locked="0"/>
    </xf>
    <xf numFmtId="4" fontId="25" fillId="0" borderId="10" xfId="0" applyNumberFormat="1" applyFont="1" applyBorder="1" applyAlignment="1">
      <alignment horizontal="right" vertical="center"/>
    </xf>
    <xf numFmtId="164" fontId="25" fillId="2" borderId="10" xfId="0" applyNumberFormat="1" applyFont="1" applyFill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 wrapText="1"/>
    </xf>
    <xf numFmtId="4" fontId="25" fillId="0" borderId="1" xfId="0" applyNumberFormat="1" applyFont="1" applyBorder="1" applyAlignment="1" applyProtection="1">
      <alignment horizontal="right" vertical="center"/>
      <protection locked="0"/>
    </xf>
    <xf numFmtId="4" fontId="25" fillId="0" borderId="1" xfId="0" applyNumberFormat="1" applyFont="1" applyBorder="1" applyAlignment="1">
      <alignment horizontal="right" vertical="center"/>
    </xf>
    <xf numFmtId="164" fontId="25" fillId="2" borderId="1" xfId="0" applyNumberFormat="1" applyFont="1" applyFill="1" applyBorder="1" applyAlignment="1" applyProtection="1">
      <alignment horizontal="right" vertical="center"/>
      <protection locked="0"/>
    </xf>
    <xf numFmtId="164" fontId="0" fillId="0" borderId="5" xfId="0" applyNumberFormat="1" applyFont="1" applyBorder="1" applyAlignment="1">
      <alignment horizontal="right" vertical="center"/>
    </xf>
    <xf numFmtId="0" fontId="0" fillId="0" borderId="1" xfId="0" applyFont="1" applyBorder="1"/>
    <xf numFmtId="0" fontId="0" fillId="0" borderId="1" xfId="0" applyFont="1" applyFill="1" applyBorder="1"/>
    <xf numFmtId="0" fontId="26" fillId="0" borderId="1" xfId="0" applyFont="1" applyBorder="1" applyAlignment="1"/>
    <xf numFmtId="0" fontId="0" fillId="0" borderId="1" xfId="0" applyFont="1" applyBorder="1" applyAlignment="1"/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27" fillId="0" borderId="22" xfId="0" applyFont="1" applyBorder="1" applyAlignment="1">
      <alignment wrapText="1"/>
    </xf>
    <xf numFmtId="4" fontId="25" fillId="0" borderId="22" xfId="0" applyNumberFormat="1" applyFont="1" applyBorder="1" applyAlignment="1" applyProtection="1">
      <alignment horizontal="right" vertical="center"/>
      <protection locked="0"/>
    </xf>
    <xf numFmtId="4" fontId="25" fillId="0" borderId="22" xfId="0" applyNumberFormat="1" applyFont="1" applyBorder="1" applyAlignment="1">
      <alignment horizontal="right" vertical="center"/>
    </xf>
    <xf numFmtId="164" fontId="25" fillId="2" borderId="22" xfId="0" applyNumberFormat="1" applyFont="1" applyFill="1" applyBorder="1" applyAlignment="1" applyProtection="1">
      <alignment horizontal="right" vertical="center"/>
      <protection locked="0"/>
    </xf>
    <xf numFmtId="164" fontId="0" fillId="0" borderId="23" xfId="0" applyNumberFormat="1" applyFont="1" applyBorder="1" applyAlignment="1">
      <alignment horizontal="right" vertical="center"/>
    </xf>
    <xf numFmtId="164" fontId="1" fillId="0" borderId="11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0" fontId="1" fillId="0" borderId="22" xfId="0" applyFont="1" applyBorder="1" applyAlignment="1">
      <alignment vertical="center" wrapText="1"/>
    </xf>
    <xf numFmtId="164" fontId="1" fillId="0" borderId="23" xfId="0" applyNumberFormat="1" applyFont="1" applyBorder="1" applyAlignment="1">
      <alignment horizontal="right" vertical="center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0"/>
  <sheetViews>
    <sheetView tabSelected="1" zoomScale="80" zoomScaleNormal="80" workbookViewId="0">
      <selection activeCell="D1" sqref="D1"/>
    </sheetView>
  </sheetViews>
  <sheetFormatPr defaultColWidth="9.1796875" defaultRowHeight="14.5" x14ac:dyDescent="0.35"/>
  <cols>
    <col min="1" max="1" width="4.26953125" style="2" customWidth="1"/>
    <col min="2" max="2" width="5.1796875" style="56" bestFit="1" customWidth="1"/>
    <col min="3" max="3" width="4.453125" style="1" customWidth="1"/>
    <col min="4" max="4" width="83.90625" style="1" customWidth="1"/>
    <col min="5" max="6" width="8.984375E-2" style="9" customWidth="1"/>
    <col min="7" max="7" width="13.81640625" style="9" customWidth="1"/>
    <col min="8" max="8" width="14.1796875" style="9" customWidth="1"/>
    <col min="9" max="16384" width="9.1796875" style="1"/>
  </cols>
  <sheetData>
    <row r="2" spans="1:8" ht="16" customHeight="1" x14ac:dyDescent="0.35">
      <c r="A2" s="80" t="s">
        <v>17</v>
      </c>
      <c r="B2" s="80"/>
      <c r="C2" s="80"/>
      <c r="D2" s="80"/>
      <c r="E2" s="80"/>
      <c r="F2" s="80"/>
      <c r="G2" s="80"/>
      <c r="H2" s="80"/>
    </row>
    <row r="3" spans="1:8" s="3" customFormat="1" ht="16" customHeight="1" x14ac:dyDescent="0.35">
      <c r="A3" s="83" t="s">
        <v>39</v>
      </c>
      <c r="B3" s="84"/>
      <c r="C3" s="84"/>
      <c r="D3" s="84"/>
      <c r="E3" s="84"/>
      <c r="F3" s="84"/>
      <c r="G3" s="84"/>
      <c r="H3" s="84"/>
    </row>
    <row r="4" spans="1:8" s="3" customFormat="1" ht="16" customHeight="1" thickBot="1" x14ac:dyDescent="0.4">
      <c r="A4" s="32"/>
      <c r="B4" s="48"/>
      <c r="C4" s="33"/>
      <c r="D4" s="33"/>
      <c r="E4" s="33"/>
      <c r="F4" s="33"/>
      <c r="G4" s="33"/>
      <c r="H4" s="33"/>
    </row>
    <row r="5" spans="1:8" s="3" customFormat="1" ht="47.15" customHeight="1" thickBot="1" x14ac:dyDescent="0.4">
      <c r="A5" s="39" t="s">
        <v>15</v>
      </c>
      <c r="B5" s="49" t="s">
        <v>9</v>
      </c>
      <c r="C5" s="40" t="s">
        <v>0</v>
      </c>
      <c r="D5" s="44" t="s">
        <v>26</v>
      </c>
      <c r="E5" s="41" t="s">
        <v>12</v>
      </c>
      <c r="F5" s="41" t="s">
        <v>13</v>
      </c>
      <c r="G5" s="42" t="s">
        <v>10</v>
      </c>
      <c r="H5" s="43" t="s">
        <v>11</v>
      </c>
    </row>
    <row r="6" spans="1:8" ht="15" customHeight="1" x14ac:dyDescent="0.35">
      <c r="A6" s="61" t="s">
        <v>1</v>
      </c>
      <c r="B6" s="95">
        <v>20</v>
      </c>
      <c r="C6" s="72" t="s">
        <v>28</v>
      </c>
      <c r="D6" s="96" t="s">
        <v>40</v>
      </c>
      <c r="E6" s="97">
        <v>62.7</v>
      </c>
      <c r="F6" s="98">
        <f>SUM(E6*B6)</f>
        <v>1254</v>
      </c>
      <c r="G6" s="62" t="s">
        <v>19</v>
      </c>
      <c r="H6" s="131" t="e">
        <f t="shared" ref="H6:H20" si="0">B6*G6</f>
        <v>#VALUE!</v>
      </c>
    </row>
    <row r="7" spans="1:8" x14ac:dyDescent="0.35">
      <c r="A7" s="57" t="s">
        <v>2</v>
      </c>
      <c r="B7" s="92">
        <v>48</v>
      </c>
      <c r="C7" s="71" t="s">
        <v>28</v>
      </c>
      <c r="D7" s="99" t="s">
        <v>41</v>
      </c>
      <c r="E7" s="93">
        <v>99.98</v>
      </c>
      <c r="F7" s="94">
        <f t="shared" ref="F7:F20" si="1">SUM(E7*B7)</f>
        <v>4799.04</v>
      </c>
      <c r="G7" s="23" t="s">
        <v>19</v>
      </c>
      <c r="H7" s="132" t="e">
        <f t="shared" si="0"/>
        <v>#VALUE!</v>
      </c>
    </row>
    <row r="8" spans="1:8" x14ac:dyDescent="0.35">
      <c r="A8" s="57" t="s">
        <v>3</v>
      </c>
      <c r="B8" s="91">
        <v>5</v>
      </c>
      <c r="C8" s="71" t="s">
        <v>38</v>
      </c>
      <c r="D8" s="100" t="s">
        <v>42</v>
      </c>
      <c r="E8" s="94">
        <v>2.67</v>
      </c>
      <c r="F8" s="94">
        <f t="shared" si="1"/>
        <v>13.35</v>
      </c>
      <c r="G8" s="23" t="s">
        <v>19</v>
      </c>
      <c r="H8" s="132" t="e">
        <f t="shared" ref="H8:H13" si="2">B8*G8</f>
        <v>#VALUE!</v>
      </c>
    </row>
    <row r="9" spans="1:8" x14ac:dyDescent="0.35">
      <c r="A9" s="57" t="s">
        <v>4</v>
      </c>
      <c r="B9" s="76">
        <v>24</v>
      </c>
      <c r="C9" s="71" t="s">
        <v>28</v>
      </c>
      <c r="D9" s="100" t="s">
        <v>43</v>
      </c>
      <c r="E9" s="94">
        <v>42.08</v>
      </c>
      <c r="F9" s="94">
        <f t="shared" si="1"/>
        <v>1009.92</v>
      </c>
      <c r="G9" s="23" t="s">
        <v>19</v>
      </c>
      <c r="H9" s="132" t="e">
        <f t="shared" si="2"/>
        <v>#VALUE!</v>
      </c>
    </row>
    <row r="10" spans="1:8" x14ac:dyDescent="0.35">
      <c r="A10" s="57" t="s">
        <v>5</v>
      </c>
      <c r="B10" s="76">
        <v>100</v>
      </c>
      <c r="C10" s="71" t="s">
        <v>28</v>
      </c>
      <c r="D10" s="100" t="s">
        <v>44</v>
      </c>
      <c r="E10" s="93">
        <v>0.23</v>
      </c>
      <c r="F10" s="94">
        <f t="shared" si="1"/>
        <v>23</v>
      </c>
      <c r="G10" s="23" t="s">
        <v>19</v>
      </c>
      <c r="H10" s="132" t="e">
        <f t="shared" si="2"/>
        <v>#VALUE!</v>
      </c>
    </row>
    <row r="11" spans="1:8" x14ac:dyDescent="0.35">
      <c r="A11" s="57" t="s">
        <v>6</v>
      </c>
      <c r="B11" s="76">
        <v>1000</v>
      </c>
      <c r="C11" s="71" t="s">
        <v>28</v>
      </c>
      <c r="D11" s="102" t="s">
        <v>45</v>
      </c>
      <c r="E11" s="94">
        <v>0.15</v>
      </c>
      <c r="F11" s="94">
        <f t="shared" si="1"/>
        <v>150</v>
      </c>
      <c r="G11" s="23" t="s">
        <v>19</v>
      </c>
      <c r="H11" s="132" t="e">
        <f t="shared" si="2"/>
        <v>#VALUE!</v>
      </c>
    </row>
    <row r="12" spans="1:8" x14ac:dyDescent="0.35">
      <c r="A12" s="57" t="s">
        <v>7</v>
      </c>
      <c r="B12" s="76">
        <v>1000</v>
      </c>
      <c r="C12" s="77" t="s">
        <v>28</v>
      </c>
      <c r="D12" s="101" t="s">
        <v>46</v>
      </c>
      <c r="E12" s="93">
        <v>0.55000000000000004</v>
      </c>
      <c r="F12" s="94">
        <f t="shared" si="1"/>
        <v>550</v>
      </c>
      <c r="G12" s="23" t="s">
        <v>19</v>
      </c>
      <c r="H12" s="132" t="e">
        <f t="shared" si="2"/>
        <v>#VALUE!</v>
      </c>
    </row>
    <row r="13" spans="1:8" x14ac:dyDescent="0.35">
      <c r="A13" s="57" t="s">
        <v>8</v>
      </c>
      <c r="B13" s="76">
        <v>1000</v>
      </c>
      <c r="C13" s="77" t="s">
        <v>28</v>
      </c>
      <c r="D13" s="102" t="s">
        <v>47</v>
      </c>
      <c r="E13" s="93">
        <v>0.2</v>
      </c>
      <c r="F13" s="94">
        <f t="shared" si="1"/>
        <v>200</v>
      </c>
      <c r="G13" s="23" t="s">
        <v>19</v>
      </c>
      <c r="H13" s="132" t="e">
        <f t="shared" si="2"/>
        <v>#VALUE!</v>
      </c>
    </row>
    <row r="14" spans="1:8" x14ac:dyDescent="0.35">
      <c r="A14" s="57" t="s">
        <v>29</v>
      </c>
      <c r="B14" s="76">
        <v>1000</v>
      </c>
      <c r="C14" s="77" t="s">
        <v>28</v>
      </c>
      <c r="D14" s="102" t="s">
        <v>48</v>
      </c>
      <c r="E14" s="94">
        <v>0.22</v>
      </c>
      <c r="F14" s="94">
        <f t="shared" si="1"/>
        <v>220</v>
      </c>
      <c r="G14" s="23" t="s">
        <v>19</v>
      </c>
      <c r="H14" s="132" t="e">
        <f t="shared" si="0"/>
        <v>#VALUE!</v>
      </c>
    </row>
    <row r="15" spans="1:8" x14ac:dyDescent="0.35">
      <c r="A15" s="57" t="s">
        <v>30</v>
      </c>
      <c r="B15" s="76">
        <v>1000</v>
      </c>
      <c r="C15" s="71" t="s">
        <v>28</v>
      </c>
      <c r="D15" s="102" t="s">
        <v>49</v>
      </c>
      <c r="E15" s="94">
        <v>0.14000000000000001</v>
      </c>
      <c r="F15" s="94">
        <f t="shared" si="1"/>
        <v>140</v>
      </c>
      <c r="G15" s="23" t="s">
        <v>19</v>
      </c>
      <c r="H15" s="132" t="e">
        <f t="shared" si="0"/>
        <v>#VALUE!</v>
      </c>
    </row>
    <row r="16" spans="1:8" ht="29" x14ac:dyDescent="0.35">
      <c r="A16" s="57" t="s">
        <v>31</v>
      </c>
      <c r="B16" s="76">
        <v>20</v>
      </c>
      <c r="C16" s="71" t="s">
        <v>28</v>
      </c>
      <c r="D16" s="102" t="s">
        <v>50</v>
      </c>
      <c r="E16" s="94">
        <v>75.25</v>
      </c>
      <c r="F16" s="94">
        <f t="shared" si="1"/>
        <v>1505</v>
      </c>
      <c r="G16" s="23" t="s">
        <v>19</v>
      </c>
      <c r="H16" s="132" t="e">
        <f t="shared" si="0"/>
        <v>#VALUE!</v>
      </c>
    </row>
    <row r="17" spans="1:9" x14ac:dyDescent="0.35">
      <c r="A17" s="57" t="s">
        <v>32</v>
      </c>
      <c r="B17" s="76">
        <v>1</v>
      </c>
      <c r="C17" s="71" t="s">
        <v>38</v>
      </c>
      <c r="D17" s="102" t="s">
        <v>51</v>
      </c>
      <c r="E17" s="93">
        <v>498</v>
      </c>
      <c r="F17" s="94">
        <f t="shared" si="1"/>
        <v>498</v>
      </c>
      <c r="G17" s="23" t="s">
        <v>19</v>
      </c>
      <c r="H17" s="132" t="e">
        <f t="shared" si="0"/>
        <v>#VALUE!</v>
      </c>
    </row>
    <row r="18" spans="1:9" x14ac:dyDescent="0.35">
      <c r="A18" s="57" t="s">
        <v>33</v>
      </c>
      <c r="B18" s="76">
        <v>10</v>
      </c>
      <c r="C18" s="71" t="s">
        <v>28</v>
      </c>
      <c r="D18" s="102" t="s">
        <v>52</v>
      </c>
      <c r="E18" s="93">
        <v>187</v>
      </c>
      <c r="F18" s="94">
        <f t="shared" si="1"/>
        <v>1870</v>
      </c>
      <c r="G18" s="23" t="s">
        <v>19</v>
      </c>
      <c r="H18" s="132" t="e">
        <f t="shared" si="0"/>
        <v>#VALUE!</v>
      </c>
    </row>
    <row r="19" spans="1:9" x14ac:dyDescent="0.35">
      <c r="A19" s="57" t="s">
        <v>34</v>
      </c>
      <c r="B19" s="76">
        <v>60</v>
      </c>
      <c r="C19" s="71" t="s">
        <v>28</v>
      </c>
      <c r="D19" s="102" t="s">
        <v>53</v>
      </c>
      <c r="E19" s="93">
        <v>138.22999999999999</v>
      </c>
      <c r="F19" s="94">
        <f t="shared" si="1"/>
        <v>8293.7999999999993</v>
      </c>
      <c r="G19" s="23" t="s">
        <v>19</v>
      </c>
      <c r="H19" s="132" t="e">
        <f t="shared" si="0"/>
        <v>#VALUE!</v>
      </c>
    </row>
    <row r="20" spans="1:9" ht="15" thickBot="1" x14ac:dyDescent="0.4">
      <c r="A20" s="74" t="s">
        <v>35</v>
      </c>
      <c r="B20" s="78">
        <v>5</v>
      </c>
      <c r="C20" s="73" t="s">
        <v>28</v>
      </c>
      <c r="D20" s="133" t="s">
        <v>54</v>
      </c>
      <c r="E20" s="103">
        <v>100.14</v>
      </c>
      <c r="F20" s="104">
        <f t="shared" si="1"/>
        <v>500.7</v>
      </c>
      <c r="G20" s="75" t="s">
        <v>19</v>
      </c>
      <c r="H20" s="134" t="e">
        <f t="shared" si="0"/>
        <v>#VALUE!</v>
      </c>
    </row>
    <row r="21" spans="1:9" s="3" customFormat="1" ht="15" customHeight="1" thickBot="1" x14ac:dyDescent="0.4">
      <c r="A21" s="58"/>
      <c r="B21" s="59"/>
      <c r="C21" s="60"/>
      <c r="D21" s="45" t="s">
        <v>27</v>
      </c>
      <c r="E21" s="89">
        <f>SUM(F6:F20)</f>
        <v>21026.81</v>
      </c>
      <c r="F21" s="90"/>
      <c r="G21" s="87" t="e">
        <f>SUM(H6:H20)</f>
        <v>#VALUE!</v>
      </c>
      <c r="H21" s="88" t="e">
        <f>SUM(H5:H20)</f>
        <v>#VALUE!</v>
      </c>
    </row>
    <row r="22" spans="1:9" s="3" customFormat="1" ht="15" customHeight="1" thickBot="1" x14ac:dyDescent="0.4">
      <c r="A22" s="63"/>
      <c r="B22" s="64"/>
      <c r="C22" s="65"/>
      <c r="D22" s="66"/>
      <c r="E22" s="67"/>
      <c r="F22" s="68"/>
      <c r="G22" s="69"/>
      <c r="H22" s="70"/>
    </row>
    <row r="23" spans="1:9" s="3" customFormat="1" ht="60" customHeight="1" thickBot="1" x14ac:dyDescent="0.4">
      <c r="A23" s="39" t="s">
        <v>15</v>
      </c>
      <c r="B23" s="49" t="s">
        <v>9</v>
      </c>
      <c r="C23" s="40" t="s">
        <v>0</v>
      </c>
      <c r="D23" s="44" t="s">
        <v>55</v>
      </c>
      <c r="E23" s="41" t="s">
        <v>12</v>
      </c>
      <c r="F23" s="41" t="s">
        <v>13</v>
      </c>
      <c r="G23" s="42" t="s">
        <v>10</v>
      </c>
      <c r="H23" s="43" t="s">
        <v>11</v>
      </c>
      <c r="I23" s="24"/>
    </row>
    <row r="24" spans="1:9" x14ac:dyDescent="0.35">
      <c r="A24" s="105" t="s">
        <v>1</v>
      </c>
      <c r="B24" s="106">
        <v>2</v>
      </c>
      <c r="C24" s="106" t="s">
        <v>56</v>
      </c>
      <c r="D24" s="107" t="s">
        <v>57</v>
      </c>
      <c r="E24" s="108"/>
      <c r="F24" s="109">
        <f t="shared" ref="F24:F36" si="3">B24*E24</f>
        <v>0</v>
      </c>
      <c r="G24" s="110" t="s">
        <v>19</v>
      </c>
      <c r="H24" s="111" t="e">
        <f t="shared" ref="H24:H27" si="4">B24*G24</f>
        <v>#VALUE!</v>
      </c>
    </row>
    <row r="25" spans="1:9" x14ac:dyDescent="0.35">
      <c r="A25" s="112" t="s">
        <v>2</v>
      </c>
      <c r="B25" s="113">
        <v>6</v>
      </c>
      <c r="C25" s="114" t="s">
        <v>28</v>
      </c>
      <c r="D25" s="115" t="s">
        <v>58</v>
      </c>
      <c r="E25" s="116"/>
      <c r="F25" s="117">
        <f t="shared" si="3"/>
        <v>0</v>
      </c>
      <c r="G25" s="118" t="s">
        <v>19</v>
      </c>
      <c r="H25" s="119" t="e">
        <f t="shared" si="4"/>
        <v>#VALUE!</v>
      </c>
    </row>
    <row r="26" spans="1:9" x14ac:dyDescent="0.35">
      <c r="A26" s="112" t="s">
        <v>3</v>
      </c>
      <c r="B26" s="113">
        <v>6</v>
      </c>
      <c r="C26" s="114" t="s">
        <v>28</v>
      </c>
      <c r="D26" s="115" t="s">
        <v>59</v>
      </c>
      <c r="E26" s="116"/>
      <c r="F26" s="117">
        <f t="shared" si="3"/>
        <v>0</v>
      </c>
      <c r="G26" s="118" t="s">
        <v>19</v>
      </c>
      <c r="H26" s="119" t="e">
        <f t="shared" si="4"/>
        <v>#VALUE!</v>
      </c>
    </row>
    <row r="27" spans="1:9" x14ac:dyDescent="0.35">
      <c r="A27" s="112" t="s">
        <v>4</v>
      </c>
      <c r="B27" s="113">
        <v>10</v>
      </c>
      <c r="C27" s="113" t="s">
        <v>28</v>
      </c>
      <c r="D27" s="120" t="s">
        <v>60</v>
      </c>
      <c r="E27" s="116"/>
      <c r="F27" s="117">
        <f t="shared" si="3"/>
        <v>0</v>
      </c>
      <c r="G27" s="118" t="s">
        <v>19</v>
      </c>
      <c r="H27" s="119" t="e">
        <f t="shared" si="4"/>
        <v>#VALUE!</v>
      </c>
    </row>
    <row r="28" spans="1:9" x14ac:dyDescent="0.35">
      <c r="A28" s="112" t="s">
        <v>5</v>
      </c>
      <c r="B28" s="113">
        <v>5</v>
      </c>
      <c r="C28" s="113" t="s">
        <v>28</v>
      </c>
      <c r="D28" s="120" t="s">
        <v>61</v>
      </c>
      <c r="E28" s="116"/>
      <c r="F28" s="117">
        <f t="shared" si="3"/>
        <v>0</v>
      </c>
      <c r="G28" s="118" t="s">
        <v>19</v>
      </c>
      <c r="H28" s="119" t="e">
        <f t="shared" ref="H28:H36" si="5">B28*G28</f>
        <v>#VALUE!</v>
      </c>
    </row>
    <row r="29" spans="1:9" x14ac:dyDescent="0.35">
      <c r="A29" s="112" t="s">
        <v>6</v>
      </c>
      <c r="B29" s="113">
        <v>10</v>
      </c>
      <c r="C29" s="113" t="s">
        <v>28</v>
      </c>
      <c r="D29" s="121" t="s">
        <v>62</v>
      </c>
      <c r="E29" s="116"/>
      <c r="F29" s="117">
        <f t="shared" si="3"/>
        <v>0</v>
      </c>
      <c r="G29" s="118" t="s">
        <v>19</v>
      </c>
      <c r="H29" s="119" t="e">
        <f t="shared" si="5"/>
        <v>#VALUE!</v>
      </c>
    </row>
    <row r="30" spans="1:9" ht="15" customHeight="1" x14ac:dyDescent="0.35">
      <c r="A30" s="112" t="s">
        <v>7</v>
      </c>
      <c r="B30" s="113">
        <v>10</v>
      </c>
      <c r="C30" s="113" t="s">
        <v>28</v>
      </c>
      <c r="D30" s="121" t="s">
        <v>63</v>
      </c>
      <c r="E30" s="116"/>
      <c r="F30" s="117">
        <f t="shared" si="3"/>
        <v>0</v>
      </c>
      <c r="G30" s="118" t="s">
        <v>19</v>
      </c>
      <c r="H30" s="119" t="e">
        <f t="shared" si="5"/>
        <v>#VALUE!</v>
      </c>
    </row>
    <row r="31" spans="1:9" x14ac:dyDescent="0.35">
      <c r="A31" s="112" t="s">
        <v>8</v>
      </c>
      <c r="B31" s="113">
        <v>10</v>
      </c>
      <c r="C31" s="113" t="s">
        <v>28</v>
      </c>
      <c r="D31" s="121" t="s">
        <v>64</v>
      </c>
      <c r="E31" s="116"/>
      <c r="F31" s="117">
        <f t="shared" si="3"/>
        <v>0</v>
      </c>
      <c r="G31" s="118" t="s">
        <v>19</v>
      </c>
      <c r="H31" s="119" t="e">
        <f t="shared" si="5"/>
        <v>#VALUE!</v>
      </c>
    </row>
    <row r="32" spans="1:9" x14ac:dyDescent="0.35">
      <c r="A32" s="112" t="s">
        <v>29</v>
      </c>
      <c r="B32" s="113">
        <v>10</v>
      </c>
      <c r="C32" s="113" t="s">
        <v>28</v>
      </c>
      <c r="D32" s="121" t="s">
        <v>65</v>
      </c>
      <c r="E32" s="116"/>
      <c r="F32" s="117">
        <f t="shared" si="3"/>
        <v>0</v>
      </c>
      <c r="G32" s="118" t="s">
        <v>19</v>
      </c>
      <c r="H32" s="119" t="e">
        <f t="shared" si="5"/>
        <v>#VALUE!</v>
      </c>
    </row>
    <row r="33" spans="1:8" x14ac:dyDescent="0.35">
      <c r="A33" s="112" t="s">
        <v>30</v>
      </c>
      <c r="B33" s="113">
        <v>10</v>
      </c>
      <c r="C33" s="113" t="s">
        <v>28</v>
      </c>
      <c r="D33" s="122" t="s">
        <v>66</v>
      </c>
      <c r="E33" s="116"/>
      <c r="F33" s="117">
        <f t="shared" si="3"/>
        <v>0</v>
      </c>
      <c r="G33" s="118" t="s">
        <v>19</v>
      </c>
      <c r="H33" s="119" t="e">
        <f t="shared" si="5"/>
        <v>#VALUE!</v>
      </c>
    </row>
    <row r="34" spans="1:8" x14ac:dyDescent="0.35">
      <c r="A34" s="112" t="s">
        <v>31</v>
      </c>
      <c r="B34" s="114">
        <v>4</v>
      </c>
      <c r="C34" s="114" t="s">
        <v>28</v>
      </c>
      <c r="D34" s="123" t="s">
        <v>67</v>
      </c>
      <c r="E34" s="116"/>
      <c r="F34" s="117">
        <f t="shared" si="3"/>
        <v>0</v>
      </c>
      <c r="G34" s="118" t="s">
        <v>19</v>
      </c>
      <c r="H34" s="119" t="e">
        <f t="shared" si="5"/>
        <v>#VALUE!</v>
      </c>
    </row>
    <row r="35" spans="1:8" x14ac:dyDescent="0.35">
      <c r="A35" s="112" t="s">
        <v>32</v>
      </c>
      <c r="B35" s="114">
        <v>12</v>
      </c>
      <c r="C35" s="114" t="s">
        <v>28</v>
      </c>
      <c r="D35" s="123" t="s">
        <v>68</v>
      </c>
      <c r="E35" s="116"/>
      <c r="F35" s="117">
        <f t="shared" si="3"/>
        <v>0</v>
      </c>
      <c r="G35" s="118" t="s">
        <v>19</v>
      </c>
      <c r="H35" s="119" t="e">
        <f t="shared" si="5"/>
        <v>#VALUE!</v>
      </c>
    </row>
    <row r="36" spans="1:8" ht="15" customHeight="1" thickBot="1" x14ac:dyDescent="0.4">
      <c r="A36" s="124" t="s">
        <v>33</v>
      </c>
      <c r="B36" s="125">
        <v>1</v>
      </c>
      <c r="C36" s="125" t="s">
        <v>28</v>
      </c>
      <c r="D36" s="126" t="s">
        <v>69</v>
      </c>
      <c r="E36" s="127"/>
      <c r="F36" s="128">
        <f t="shared" si="3"/>
        <v>0</v>
      </c>
      <c r="G36" s="129" t="s">
        <v>19</v>
      </c>
      <c r="H36" s="130" t="e">
        <f t="shared" si="5"/>
        <v>#VALUE!</v>
      </c>
    </row>
    <row r="37" spans="1:8" s="3" customFormat="1" ht="15" customHeight="1" thickBot="1" x14ac:dyDescent="0.4">
      <c r="A37" s="46"/>
      <c r="B37" s="51"/>
      <c r="C37" s="47"/>
      <c r="D37" s="45" t="s">
        <v>37</v>
      </c>
      <c r="E37" s="89">
        <f>SUM(F24:F36)</f>
        <v>0</v>
      </c>
      <c r="F37" s="90"/>
      <c r="G37" s="87" t="e">
        <f>SUM(H24:H36)</f>
        <v>#VALUE!</v>
      </c>
      <c r="H37" s="88" t="e">
        <f>SUM(#REF!)</f>
        <v>#REF!</v>
      </c>
    </row>
    <row r="38" spans="1:8" s="3" customFormat="1" ht="15" customHeight="1" thickBot="1" x14ac:dyDescent="0.4">
      <c r="A38" s="34"/>
      <c r="B38" s="50"/>
      <c r="C38" s="35"/>
      <c r="D38" s="36" t="s">
        <v>36</v>
      </c>
      <c r="E38" s="37"/>
      <c r="F38" s="37">
        <f>E21+E37</f>
        <v>21026.81</v>
      </c>
      <c r="G38" s="38"/>
      <c r="H38" s="38"/>
    </row>
    <row r="39" spans="1:8" ht="15" customHeight="1" thickBot="1" x14ac:dyDescent="0.4">
      <c r="A39" s="25"/>
      <c r="B39" s="52"/>
      <c r="C39" s="26"/>
      <c r="D39" s="27" t="s">
        <v>14</v>
      </c>
      <c r="E39" s="81"/>
      <c r="F39" s="82"/>
      <c r="G39" s="81" t="e">
        <f>SUM(G21+G37)</f>
        <v>#VALUE!</v>
      </c>
      <c r="H39" s="82"/>
    </row>
    <row r="40" spans="1:8" ht="15" customHeight="1" x14ac:dyDescent="0.35">
      <c r="A40" s="4"/>
      <c r="B40" s="53"/>
      <c r="C40" s="4"/>
      <c r="D40" s="30"/>
      <c r="E40" s="31"/>
      <c r="F40" s="31"/>
      <c r="G40" s="31"/>
      <c r="H40" s="31"/>
    </row>
    <row r="41" spans="1:8" ht="15" customHeight="1" x14ac:dyDescent="0.35">
      <c r="A41" s="13" t="s">
        <v>23</v>
      </c>
      <c r="B41" s="14"/>
      <c r="C41" s="13"/>
      <c r="D41" s="15"/>
      <c r="E41" s="15"/>
      <c r="F41" s="10"/>
    </row>
    <row r="42" spans="1:8" ht="15" customHeight="1" x14ac:dyDescent="0.35">
      <c r="A42" s="13" t="s">
        <v>24</v>
      </c>
      <c r="B42" s="14"/>
      <c r="C42" s="13"/>
      <c r="D42" s="15"/>
      <c r="E42" s="15"/>
      <c r="F42" s="10"/>
    </row>
    <row r="43" spans="1:8" ht="15" customHeight="1" x14ac:dyDescent="0.35">
      <c r="A43" s="16" t="s">
        <v>16</v>
      </c>
      <c r="B43" s="85" t="s">
        <v>22</v>
      </c>
      <c r="C43" s="85"/>
      <c r="D43" s="85"/>
      <c r="F43" s="10"/>
      <c r="G43" s="29" t="s">
        <v>18</v>
      </c>
      <c r="H43" s="18"/>
    </row>
    <row r="44" spans="1:8" ht="15" customHeight="1" x14ac:dyDescent="0.35">
      <c r="A44" s="17"/>
      <c r="B44" s="20"/>
      <c r="C44" s="18"/>
      <c r="D44" s="19"/>
      <c r="E44" s="18"/>
      <c r="F44" s="10"/>
    </row>
    <row r="45" spans="1:8" ht="15" customHeight="1" x14ac:dyDescent="0.35">
      <c r="A45" s="17"/>
      <c r="B45" s="20"/>
      <c r="C45" s="18"/>
      <c r="D45" s="19"/>
      <c r="E45" s="18"/>
      <c r="F45" s="10"/>
    </row>
    <row r="46" spans="1:8" x14ac:dyDescent="0.35">
      <c r="A46" s="17"/>
      <c r="B46" s="20"/>
      <c r="C46" s="18"/>
      <c r="D46" s="19"/>
      <c r="E46" s="18"/>
      <c r="F46" s="10"/>
    </row>
    <row r="47" spans="1:8" x14ac:dyDescent="0.35">
      <c r="A47" s="20"/>
      <c r="B47" s="20"/>
      <c r="C47" s="21"/>
      <c r="D47" s="22"/>
      <c r="E47" s="22"/>
      <c r="F47" s="10"/>
    </row>
    <row r="48" spans="1:8" x14ac:dyDescent="0.35">
      <c r="A48" s="15"/>
      <c r="B48" s="54"/>
      <c r="C48" s="15"/>
      <c r="D48" s="86" t="s">
        <v>25</v>
      </c>
      <c r="E48" s="86"/>
      <c r="F48" s="86"/>
      <c r="G48" s="86"/>
      <c r="H48" s="28"/>
    </row>
    <row r="49" spans="1:8" x14ac:dyDescent="0.35">
      <c r="A49" s="15"/>
      <c r="B49" s="20"/>
      <c r="C49" s="21"/>
      <c r="D49" s="79" t="s">
        <v>21</v>
      </c>
      <c r="E49" s="79"/>
      <c r="F49" s="79"/>
      <c r="G49" s="79"/>
      <c r="H49" s="21"/>
    </row>
    <row r="50" spans="1:8" x14ac:dyDescent="0.35">
      <c r="A50" s="4"/>
      <c r="B50" s="53"/>
      <c r="C50" s="4"/>
      <c r="D50" s="79" t="s">
        <v>20</v>
      </c>
      <c r="E50" s="79"/>
      <c r="F50" s="79"/>
      <c r="G50" s="79"/>
      <c r="H50" s="21"/>
    </row>
    <row r="51" spans="1:8" x14ac:dyDescent="0.35">
      <c r="A51" s="4"/>
      <c r="B51" s="53"/>
      <c r="C51" s="4"/>
      <c r="D51" s="7"/>
      <c r="E51" s="10"/>
      <c r="F51" s="10"/>
    </row>
    <row r="52" spans="1:8" x14ac:dyDescent="0.35">
      <c r="A52" s="4"/>
      <c r="B52" s="53"/>
      <c r="C52" s="4"/>
      <c r="D52" s="7"/>
      <c r="E52" s="10"/>
      <c r="F52" s="10"/>
    </row>
    <row r="53" spans="1:8" x14ac:dyDescent="0.35">
      <c r="A53" s="4"/>
      <c r="B53" s="53"/>
      <c r="C53" s="4"/>
      <c r="D53" s="7"/>
      <c r="E53" s="10"/>
      <c r="F53" s="10"/>
    </row>
    <row r="54" spans="1:8" x14ac:dyDescent="0.35">
      <c r="A54" s="4"/>
      <c r="B54" s="53"/>
      <c r="C54" s="4"/>
      <c r="D54" s="7"/>
      <c r="E54" s="10"/>
      <c r="F54" s="10"/>
    </row>
    <row r="55" spans="1:8" x14ac:dyDescent="0.35">
      <c r="A55" s="4"/>
      <c r="B55" s="53"/>
      <c r="C55" s="4"/>
      <c r="D55" s="7"/>
      <c r="E55" s="10"/>
      <c r="F55" s="10"/>
    </row>
    <row r="56" spans="1:8" x14ac:dyDescent="0.35">
      <c r="A56" s="4"/>
      <c r="B56" s="53"/>
      <c r="C56" s="4"/>
      <c r="D56" s="7"/>
      <c r="E56" s="10"/>
      <c r="F56" s="10"/>
    </row>
    <row r="57" spans="1:8" x14ac:dyDescent="0.35">
      <c r="A57" s="4"/>
      <c r="B57" s="53"/>
      <c r="C57" s="4"/>
      <c r="D57" s="7"/>
      <c r="E57" s="10"/>
      <c r="F57" s="10"/>
    </row>
    <row r="58" spans="1:8" x14ac:dyDescent="0.35">
      <c r="A58" s="4"/>
      <c r="B58" s="55"/>
      <c r="C58" s="6"/>
      <c r="D58" s="8"/>
      <c r="E58" s="12"/>
      <c r="F58" s="10"/>
    </row>
    <row r="59" spans="1:8" x14ac:dyDescent="0.35">
      <c r="A59" s="4"/>
      <c r="B59" s="55"/>
      <c r="C59" s="6"/>
      <c r="D59" s="8"/>
      <c r="E59" s="12"/>
      <c r="F59" s="10"/>
    </row>
    <row r="60" spans="1:8" x14ac:dyDescent="0.35">
      <c r="A60" s="4"/>
      <c r="B60" s="53"/>
      <c r="C60" s="5"/>
      <c r="D60" s="7"/>
      <c r="E60" s="10"/>
      <c r="F60" s="11"/>
    </row>
  </sheetData>
  <mergeCells count="12">
    <mergeCell ref="D50:G50"/>
    <mergeCell ref="A2:H2"/>
    <mergeCell ref="D49:G49"/>
    <mergeCell ref="E39:F39"/>
    <mergeCell ref="G39:H39"/>
    <mergeCell ref="A3:H3"/>
    <mergeCell ref="B43:D43"/>
    <mergeCell ref="D48:G48"/>
    <mergeCell ref="G21:H21"/>
    <mergeCell ref="E21:F21"/>
    <mergeCell ref="E37:F37"/>
    <mergeCell ref="G37:H37"/>
  </mergeCells>
  <phoneticPr fontId="22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2021-11-10T07:09:36Z</dcterms:modified>
</cp:coreProperties>
</file>