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26" documentId="8_{ECCE2D59-05CC-4B64-9034-5E7BAC39BA23}" xr6:coauthVersionLast="36" xr6:coauthVersionMax="47" xr10:uidLastSave="{8D9FE60C-5F30-4766-B54A-86BE6B5FF52B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elektro!$A$2:$I$69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I14" i="4"/>
  <c r="I13" i="4"/>
  <c r="I12" i="4"/>
  <c r="I11" i="4"/>
  <c r="I10" i="4"/>
  <c r="I9" i="4"/>
  <c r="F22" i="4" l="1"/>
  <c r="I15" i="4" l="1"/>
  <c r="I16" i="4"/>
  <c r="I17" i="4"/>
  <c r="I18" i="4"/>
  <c r="I19" i="4"/>
  <c r="I20" i="4"/>
  <c r="I21" i="4"/>
  <c r="I8" i="4" l="1"/>
  <c r="H23" i="4" s="1"/>
</calcChain>
</file>

<file path=xl/sharedStrings.xml><?xml version="1.0" encoding="utf-8"?>
<sst xmlns="http://schemas.openxmlformats.org/spreadsheetml/2006/main" count="256" uniqueCount="40">
  <si>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</si>
  <si>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</si>
  <si>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</si>
  <si>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</si>
  <si>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</si>
  <si>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</si>
  <si>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</si>
  <si>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</si>
  <si>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</si>
  <si>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</si>
  <si>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</si>
  <si>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</si>
  <si>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</si>
  <si>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</si>
  <si>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</si>
  <si>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</si>
  <si>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</si>
  <si>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</si>
  <si>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</si>
  <si>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</si>
  <si>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</si>
  <si>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elektroinstalačního materiálu a zdrojů světla 8/2021</t>
  </si>
  <si>
    <t>Nouzové svítidlo ELLEN 108DP, Obj.č.910096000, dočasný provoz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</si>
  <si>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</si>
  <si>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</si>
  <si>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Zářivkové svítidlo FOX221, EP 2X21W, IP44</t>
  </si>
  <si>
    <t>Prodlužovací přívod na bubnu EMOS P084251, 4xzásuvka, délka 25m, guma, 3x1,5mm</t>
  </si>
  <si>
    <t>Prodlužovací přívod, 1xzásuvka, délka 30m, guma 3x1,5mm H07RN-F, krytí IP44, 3680W,230V/ 16A</t>
  </si>
  <si>
    <t>Bateriový blok NICD pro nouzové svítidla 2,4V ( NICD 2x1,2V) 4500mA s konektorem NBB obj. č. 909518000</t>
  </si>
  <si>
    <t>Spínač č.6 ABB-3553-06289-B1</t>
  </si>
  <si>
    <t>Zářivková trubice PHILIPS MASTER TL5 HE 21W/840</t>
  </si>
  <si>
    <t>Žárovka do lednic NARVA AB 15W/230V, E14, 85mm , závit</t>
  </si>
  <si>
    <t xml:space="preserve"> Lišta vkládací PVC KOPOS-LV 24x22 ( 1 BALENÍ=40m=20ks)</t>
  </si>
  <si>
    <t>Zásuvka jednonásobná ABB 5517-2389-B1</t>
  </si>
  <si>
    <t>Zásuvka dvojnásobná ABB 5512-C-2349-B1</t>
  </si>
  <si>
    <t>Zářivková trubice NBB 16x517mm, 800lm, 6500k, 1080 13 000 LT-13W T5/865-SHORT</t>
  </si>
  <si>
    <t>Vidlice pětikolíková 16A/400V</t>
  </si>
  <si>
    <t>m</t>
  </si>
  <si>
    <t xml:space="preserve">Kabel 5x2,5mm2 CGSG </t>
  </si>
  <si>
    <t>Dodávka elektroinstalačního materiálu a zdrojů světla 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</si>
</sst>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9" fillId="0" borderId="16" xfId="3" applyFont="1" applyBorder="1" applyAlignment="1">
      <alignment horizontal="center" vertical="center"/>
    </xf>
    <xf numFmtId="164" fontId="38" fillId="2" borderId="17" xfId="0" applyNumberFormat="1" applyFont="1" applyFill="1" applyBorder="1" applyAlignment="1" applyProtection="1">
      <alignment vertical="center"/>
      <protection locked="0"/>
    </xf>
    <xf numFmtId="164" fontId="38" fillId="0" borderId="18" xfId="0" applyNumberFormat="1" applyFont="1" applyBorder="1" applyAlignment="1" applyProtection="1">
      <alignment vertical="center"/>
    </xf>
    <xf numFmtId="0" fontId="9" fillId="0" borderId="2" xfId="3" applyFont="1" applyBorder="1" applyAlignment="1">
      <alignment horizontal="center"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3" xfId="0" applyNumberFormat="1" applyFont="1" applyBorder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26" borderId="1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vertical="center"/>
    </xf>
    <xf numFmtId="164" fontId="39" fillId="27" borderId="1" xfId="0" applyNumberFormat="1" applyFont="1" applyFill="1" applyBorder="1" applyAlignment="1">
      <alignment horizontal="center" vertical="center" wrapText="1"/>
    </xf>
    <xf numFmtId="43" fontId="39" fillId="0" borderId="1" xfId="0" applyNumberFormat="1" applyFont="1" applyBorder="1" applyAlignment="1">
      <alignment vertical="center" wrapText="1"/>
    </xf>
    <xf numFmtId="164" fontId="39" fillId="27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26" borderId="1" xfId="0" applyFont="1" applyFill="1" applyBorder="1" applyAlignment="1">
      <alignment wrapText="1"/>
    </xf>
    <xf numFmtId="0" fontId="1" fillId="0" borderId="0" xfId="0" applyFont="1" applyAlignment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34"/>
  <sheetViews>
    <sheetView tabSelected="1" zoomScale="80" zoomScaleNormal="80" workbookViewId="0">
      <selection activeCell="H23" sqref="H23:I2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13.726562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8" t="s">
        <v>14</v>
      </c>
      <c r="B2" s="38"/>
      <c r="C2" s="38"/>
      <c r="D2" s="38"/>
      <c r="E2" s="38"/>
      <c r="F2" s="38"/>
      <c r="G2" s="38"/>
      <c r="H2" s="38"/>
      <c r="I2" s="38"/>
    </row>
    <row r="3" spans="1:10" s="4" customFormat="1" ht="18.5" x14ac:dyDescent="0.35">
      <c r="A3" s="39" t="s">
        <v>39</v>
      </c>
      <c r="B3" s="40"/>
      <c r="C3" s="40"/>
      <c r="D3" s="40"/>
      <c r="E3" s="40"/>
      <c r="F3" s="40"/>
      <c r="G3" s="40"/>
      <c r="H3" s="40"/>
      <c r="I3" s="40"/>
      <c r="J3" s="3"/>
    </row>
    <row r="4" spans="1:10" s="4" customFormat="1" ht="15.5" x14ac:dyDescent="0.3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23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" s="1" customFormat="1" x14ac:dyDescent="0.35">
      <c r="A8" s="21">
        <v>1</v>
      </c>
      <c r="B8" s="27">
        <v>5</v>
      </c>
      <c r="C8" s="27" t="s">
        <v>20</v>
      </c>
      <c r="D8" s="28" t="s">
        <v>25</v>
      </c>
      <c r="E8" s="44">
        <v>796.61</v>
      </c>
      <c r="F8" s="45">
        <f>(E8*B8)</f>
        <v>3983.05</v>
      </c>
      <c r="G8" s="22" t="s">
        <v>10</v>
      </c>
      <c r="H8" s="22"/>
      <c r="I8" s="23" t="e">
        <f t="shared" ref="I8:I21" si="0">(G8+H8)*B8</f>
        <v>#VALUE!</v>
      </c>
    </row>
    <row r="9" spans="1:10" s="1" customFormat="1" x14ac:dyDescent="0.35">
      <c r="A9" s="24">
        <v>2</v>
      </c>
      <c r="B9" s="27">
        <v>5</v>
      </c>
      <c r="C9" s="27" t="s">
        <v>20</v>
      </c>
      <c r="D9" s="28" t="s">
        <v>22</v>
      </c>
      <c r="E9" s="46">
        <v>580</v>
      </c>
      <c r="F9" s="47">
        <f t="shared" ref="F9:F21" si="1">(E9*B9)</f>
        <v>2900</v>
      </c>
      <c r="G9" s="25" t="s">
        <v>10</v>
      </c>
      <c r="H9" s="25"/>
      <c r="I9" s="26" t="e">
        <f t="shared" ref="I9:I14" si="2">(G9+H9)*B9</f>
        <v>#VALUE!</v>
      </c>
    </row>
    <row r="10" spans="1:10" s="1" customFormat="1" x14ac:dyDescent="0.35">
      <c r="A10" s="24">
        <v>3</v>
      </c>
      <c r="B10" s="29">
        <v>1</v>
      </c>
      <c r="C10" s="27" t="s">
        <v>20</v>
      </c>
      <c r="D10" s="28" t="s">
        <v>26</v>
      </c>
      <c r="E10" s="46">
        <v>1255</v>
      </c>
      <c r="F10" s="47">
        <f t="shared" si="1"/>
        <v>1255</v>
      </c>
      <c r="G10" s="25" t="s">
        <v>10</v>
      </c>
      <c r="H10" s="25"/>
      <c r="I10" s="26" t="e">
        <f t="shared" si="2"/>
        <v>#VALUE!</v>
      </c>
    </row>
    <row r="11" spans="1:10" s="1" customFormat="1" x14ac:dyDescent="0.35">
      <c r="A11" s="24">
        <v>4</v>
      </c>
      <c r="B11" s="27">
        <v>1</v>
      </c>
      <c r="C11" s="27" t="s">
        <v>20</v>
      </c>
      <c r="D11" s="28" t="s">
        <v>27</v>
      </c>
      <c r="E11" s="46">
        <v>1000</v>
      </c>
      <c r="F11" s="47">
        <f t="shared" si="1"/>
        <v>1000</v>
      </c>
      <c r="G11" s="25" t="s">
        <v>10</v>
      </c>
      <c r="H11" s="25"/>
      <c r="I11" s="26" t="e">
        <f t="shared" si="2"/>
        <v>#VALUE!</v>
      </c>
    </row>
    <row r="12" spans="1:10" s="1" customFormat="1" x14ac:dyDescent="0.35">
      <c r="A12" s="24">
        <v>5</v>
      </c>
      <c r="B12" s="27">
        <v>3</v>
      </c>
      <c r="C12" s="27" t="s">
        <v>20</v>
      </c>
      <c r="D12" s="28" t="s">
        <v>28</v>
      </c>
      <c r="E12" s="46"/>
      <c r="F12" s="47">
        <f t="shared" si="1"/>
        <v>0</v>
      </c>
      <c r="G12" s="25" t="s">
        <v>10</v>
      </c>
      <c r="H12" s="25"/>
      <c r="I12" s="26" t="e">
        <f t="shared" si="2"/>
        <v>#VALUE!</v>
      </c>
    </row>
    <row r="13" spans="1:10" s="1" customFormat="1" x14ac:dyDescent="0.35">
      <c r="A13" s="24">
        <v>6</v>
      </c>
      <c r="B13" s="27">
        <v>60</v>
      </c>
      <c r="C13" s="27" t="s">
        <v>20</v>
      </c>
      <c r="D13" s="50" t="s">
        <v>29</v>
      </c>
      <c r="E13" s="44">
        <v>45.86</v>
      </c>
      <c r="F13" s="47">
        <f t="shared" si="1"/>
        <v>2751.6</v>
      </c>
      <c r="G13" s="25" t="s">
        <v>10</v>
      </c>
      <c r="H13" s="25"/>
      <c r="I13" s="26" t="e">
        <f t="shared" si="2"/>
        <v>#VALUE!</v>
      </c>
    </row>
    <row r="14" spans="1:10" s="1" customFormat="1" x14ac:dyDescent="0.35">
      <c r="A14" s="24">
        <v>7</v>
      </c>
      <c r="B14" s="27">
        <v>40</v>
      </c>
      <c r="C14" s="27" t="s">
        <v>20</v>
      </c>
      <c r="D14" s="28" t="s">
        <v>30</v>
      </c>
      <c r="E14" s="44">
        <v>49.31</v>
      </c>
      <c r="F14" s="47">
        <f t="shared" si="1"/>
        <v>1972.4</v>
      </c>
      <c r="G14" s="25" t="s">
        <v>10</v>
      </c>
      <c r="H14" s="25"/>
      <c r="I14" s="26" t="e">
        <f t="shared" si="2"/>
        <v>#VALUE!</v>
      </c>
    </row>
    <row r="15" spans="1:10" s="1" customFormat="1" x14ac:dyDescent="0.35">
      <c r="A15" s="24">
        <v>8</v>
      </c>
      <c r="B15" s="27">
        <v>20</v>
      </c>
      <c r="C15" s="27" t="s">
        <v>20</v>
      </c>
      <c r="D15" s="28" t="s">
        <v>31</v>
      </c>
      <c r="E15" s="44">
        <v>11.4</v>
      </c>
      <c r="F15" s="47">
        <f t="shared" si="1"/>
        <v>228</v>
      </c>
      <c r="G15" s="25" t="s">
        <v>10</v>
      </c>
      <c r="H15" s="25"/>
      <c r="I15" s="26" t="e">
        <f t="shared" si="0"/>
        <v>#VALUE!</v>
      </c>
    </row>
    <row r="16" spans="1:10" s="1" customFormat="1" x14ac:dyDescent="0.35">
      <c r="A16" s="24">
        <v>9</v>
      </c>
      <c r="B16" s="27">
        <v>20</v>
      </c>
      <c r="C16" s="27" t="s">
        <v>20</v>
      </c>
      <c r="D16" s="28" t="s">
        <v>32</v>
      </c>
      <c r="E16" s="48">
        <v>24.29</v>
      </c>
      <c r="F16" s="47">
        <f t="shared" si="1"/>
        <v>485.79999999999995</v>
      </c>
      <c r="G16" s="25" t="s">
        <v>10</v>
      </c>
      <c r="H16" s="25"/>
      <c r="I16" s="26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x14ac:dyDescent="0.35">
      <c r="A17" s="24">
        <v>10</v>
      </c>
      <c r="B17" s="27">
        <v>10</v>
      </c>
      <c r="C17" s="27" t="s">
        <v>20</v>
      </c>
      <c r="D17" s="28" t="s">
        <v>33</v>
      </c>
      <c r="E17" s="44">
        <v>49.32</v>
      </c>
      <c r="F17" s="47">
        <f t="shared" si="1"/>
        <v>493.2</v>
      </c>
      <c r="G17" s="25" t="s">
        <v>10</v>
      </c>
      <c r="H17" s="25"/>
      <c r="I17" s="26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x14ac:dyDescent="0.35">
      <c r="A18" s="24">
        <v>11</v>
      </c>
      <c r="B18" s="27">
        <v>10</v>
      </c>
      <c r="C18" s="27" t="s">
        <v>20</v>
      </c>
      <c r="D18" s="28" t="s">
        <v>34</v>
      </c>
      <c r="E18" s="44">
        <v>69.849999999999994</v>
      </c>
      <c r="F18" s="47">
        <f t="shared" si="1"/>
        <v>698.5</v>
      </c>
      <c r="G18" s="25" t="s">
        <v>10</v>
      </c>
      <c r="H18" s="25"/>
      <c r="I18" s="26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x14ac:dyDescent="0.35">
      <c r="A19" s="24">
        <v>12</v>
      </c>
      <c r="B19" s="27">
        <v>10</v>
      </c>
      <c r="C19" s="27" t="s">
        <v>20</v>
      </c>
      <c r="D19" s="28" t="s">
        <v>35</v>
      </c>
      <c r="E19" s="44">
        <v>50</v>
      </c>
      <c r="F19" s="47">
        <f t="shared" si="1"/>
        <v>500</v>
      </c>
      <c r="G19" s="25" t="s">
        <v>10</v>
      </c>
      <c r="H19" s="25"/>
      <c r="I19" s="26" t="e">
        <f t="shared" si="0"/>
        <v>#VALUE!</v>
      </c>
    </row>
    <row r="20" spans="1:1017 1025:2041 2049:3065 3073:4089 4097:5113 5121:6137 6145:7161 7169:8185 8193:9209 9217:10233 10241:11257 11265:12281 12289:13305 13313:14329 14337:15353 15361:16377" s="1" customFormat="1" x14ac:dyDescent="0.35">
      <c r="A20" s="24">
        <v>13</v>
      </c>
      <c r="B20" s="29">
        <v>5</v>
      </c>
      <c r="C20" s="27" t="s">
        <v>20</v>
      </c>
      <c r="D20" s="49" t="s">
        <v>36</v>
      </c>
      <c r="E20" s="44">
        <v>120</v>
      </c>
      <c r="F20" s="47">
        <f t="shared" si="1"/>
        <v>600</v>
      </c>
      <c r="G20" s="25" t="s">
        <v>10</v>
      </c>
      <c r="H20" s="25"/>
      <c r="I20" s="26" t="e">
        <f t="shared" si="0"/>
        <v>#VALUE!</v>
      </c>
    </row>
    <row r="21" spans="1:1017 1025:2041 2049:3065 3073:4089 4097:5113 5121:6137 6145:7161 7169:8185 8193:9209 9217:10233 10241:11257 11265:12281 12289:13305 13313:14329 14337:15353 15361:16377" s="1" customFormat="1" x14ac:dyDescent="0.35">
      <c r="A21" s="24">
        <v>14</v>
      </c>
      <c r="B21" s="29">
        <v>30</v>
      </c>
      <c r="C21" s="27" t="s">
        <v>37</v>
      </c>
      <c r="D21" s="28" t="s">
        <v>38</v>
      </c>
      <c r="E21" s="44">
        <v>58</v>
      </c>
      <c r="F21" s="45">
        <f t="shared" si="1"/>
        <v>1740</v>
      </c>
      <c r="G21" s="25" t="s">
        <v>10</v>
      </c>
      <c r="H21" s="25"/>
      <c r="I21" s="26" t="e">
        <f t="shared" si="0"/>
        <v>#VALUE!</v>
      </c>
    </row>
    <row r="22" spans="1:1017 1025:2041 2049:3065 3073:4089 4097:5113 5121:6137 6145:7161 7169:8185 8193:9209 9217:10233 10241:11257 11265:12281 12289:13305 13313:14329 14337:15353 15361:16377" s="1" customFormat="1" ht="15" thickBot="1" x14ac:dyDescent="0.4">
      <c r="A22" s="30"/>
      <c r="B22" s="31"/>
      <c r="C22" s="31"/>
      <c r="D22" s="33" t="s">
        <v>24</v>
      </c>
      <c r="E22" s="32"/>
      <c r="F22" s="32">
        <f>SUM(F8:F21)</f>
        <v>18607.55</v>
      </c>
      <c r="G22" s="34"/>
      <c r="H22" s="34"/>
      <c r="I22" s="35"/>
    </row>
    <row r="23" spans="1:1017 1025:2041 2049:3065 3073:4089 4097:5113 5121:6137 6145:7161 7169:8185 8193:9209 9217:10233 10241:11257 11265:12281 12289:13305 13313:14329 14337:15353 15361:16377" s="1" customFormat="1" ht="19" thickBot="1" x14ac:dyDescent="0.5">
      <c r="A23" s="13"/>
      <c r="B23" s="14"/>
      <c r="C23" s="14"/>
      <c r="D23" s="15" t="s">
        <v>19</v>
      </c>
      <c r="E23" s="42"/>
      <c r="F23" s="43"/>
      <c r="G23" s="15"/>
      <c r="H23" s="42" t="e">
        <f>SUM(I8:I21)</f>
        <v>#VALUE!</v>
      </c>
      <c r="I23" s="43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6" t="s">
        <v>13</v>
      </c>
      <c r="B25" s="7"/>
      <c r="C25" s="6"/>
      <c r="D25" s="8"/>
      <c r="E25" s="9"/>
      <c r="F25" s="9"/>
      <c r="G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8" t="s">
        <v>4</v>
      </c>
      <c r="B26" s="36" t="s">
        <v>8</v>
      </c>
      <c r="C26" s="36"/>
      <c r="D26" s="36"/>
      <c r="F26" s="10"/>
      <c r="G26" s="6" t="s">
        <v>2</v>
      </c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9" t="s">
        <v>12</v>
      </c>
      <c r="B27" s="7"/>
      <c r="C27" s="6"/>
      <c r="F27" s="9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9"/>
      <c r="B28" s="7"/>
      <c r="C28" s="6"/>
      <c r="F28" s="9"/>
      <c r="H28" s="9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9"/>
      <c r="B29" s="7"/>
      <c r="C29" s="6"/>
      <c r="F29" s="9"/>
      <c r="H29" s="9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9"/>
      <c r="B30" s="7"/>
      <c r="C30" s="6"/>
      <c r="F30" s="9"/>
      <c r="H30" s="9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9"/>
      <c r="B31" s="7"/>
      <c r="C31" s="6"/>
      <c r="F31" s="9"/>
      <c r="H31" s="9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7"/>
      <c r="B32" s="7"/>
      <c r="C32" s="6"/>
      <c r="D32" s="37" t="s">
        <v>7</v>
      </c>
      <c r="E32" s="37"/>
      <c r="F32" s="37"/>
      <c r="G32" s="37"/>
      <c r="H32" s="9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7"/>
      <c r="B33" s="7"/>
      <c r="C33" s="6"/>
      <c r="D33" s="36" t="s">
        <v>9</v>
      </c>
      <c r="E33" s="36"/>
      <c r="F33" s="36"/>
      <c r="G33" s="36"/>
      <c r="H33" s="9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6"/>
      <c r="D34" s="36" t="s">
        <v>11</v>
      </c>
      <c r="E34" s="36"/>
      <c r="F34" s="36"/>
      <c r="G34" s="36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>
      <c r="A54" s="11"/>
    </row>
    <row r="55" spans="1:1" s="1" customFormat="1" x14ac:dyDescent="0.35">
      <c r="A55" s="11"/>
    </row>
    <row r="56" spans="1:1" s="1" customFormat="1" x14ac:dyDescent="0.35">
      <c r="A56" s="11"/>
    </row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/>
    <row r="65" spans="1:1" s="1" customFormat="1" x14ac:dyDescent="0.35"/>
    <row r="66" spans="1:1" s="1" customFormat="1" x14ac:dyDescent="0.35"/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</sheetData>
  <mergeCells count="9">
    <mergeCell ref="D34:G34"/>
    <mergeCell ref="D33:G33"/>
    <mergeCell ref="D32:G32"/>
    <mergeCell ref="A2:I2"/>
    <mergeCell ref="A3:I3"/>
    <mergeCell ref="A4:I4"/>
    <mergeCell ref="B26:D26"/>
    <mergeCell ref="E23:F23"/>
    <mergeCell ref="H23:I23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54F0F-0857-4EEE-A6CB-F11BD3F4715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2021-10-08T11:20:24Z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