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74" documentId="8_{DD1D53FC-E90C-42C8-BF69-97D33B6E0C37}" xr6:coauthVersionLast="36" xr6:coauthVersionMax="47" xr10:uidLastSave="{C1091596-D71A-4851-A44A-B076F59C430D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15" i="19" l="1"/>
  <c r="F14" i="19"/>
  <c r="F13" i="19"/>
  <c r="F12" i="19"/>
  <c r="F11" i="19"/>
  <c r="F10" i="19"/>
  <c r="F9" i="19"/>
  <c r="F8" i="19"/>
  <c r="F7" i="19"/>
  <c r="F6" i="19"/>
  <c r="H39" i="19" l="1"/>
  <c r="H40" i="19"/>
  <c r="H8" i="19" l="1"/>
  <c r="H9" i="19"/>
  <c r="H10" i="19"/>
  <c r="H11" i="19"/>
  <c r="H12" i="19"/>
  <c r="H13" i="19"/>
  <c r="H14" i="19"/>
  <c r="H15" i="19"/>
  <c r="H7" i="19"/>
  <c r="H38" i="19" l="1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41" i="19" l="1"/>
  <c r="H19" i="19"/>
  <c r="G41" i="19" s="1"/>
  <c r="E16" i="19" l="1"/>
  <c r="F42" i="19" s="1"/>
  <c r="H6" i="19" l="1"/>
  <c r="G16" i="19" s="1"/>
  <c r="G43" i="19" s="1"/>
  <c r="H16" i="19" l="1"/>
</calcChain>
</file>

<file path=xl/sharedStrings.xml><?xml version="1.0" encoding="utf-8"?>
<sst xmlns="http://schemas.openxmlformats.org/spreadsheetml/2006/main" count="158" uniqueCount="81">
  <si>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</si>
  <si>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</si>
  <si>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</si>
  <si>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</si>
  <si>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</si>
  <si>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</si>
  <si>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</si>
  <si>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</si>
  <si>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</si>
  <si>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</si>
  <si>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</si>
  <si>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</si>
  <si>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</si>
  <si>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</si>
  <si>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</si>
  <si>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</si>
  <si>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</si>
  <si>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</si>
  <si>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</si>
  <si>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</si>
  <si>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</si>
  <si>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</si>
  <si>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</si>
  <si>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</si>
  <si>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</si>
  <si>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</si>
  <si>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</si>
  <si>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</si>
  <si>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</si>
  <si>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</si>
  <si>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</si>
  <si>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</si>
  <si>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</si>
  <si>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</si>
  <si>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</si>
  <si>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</si>
  <si>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</si>
  <si>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</si>
  <si>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</si>
  <si>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</si>
  <si>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</si>
  <si>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</si>
  <si>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</si>
  <si>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</si>
  <si>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</si>
  <si>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</si>
  <si>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bal</t>
  </si>
  <si>
    <t>Dodávka zámečnického materiálu 11/2021</t>
  </si>
  <si>
    <t>SIGNOCRYL barva na vodorovné dopravní značení vozovek 0100 bílá, balení 4l</t>
  </si>
  <si>
    <t>Zámek visací FAB FESTA 52mm Typ:23265</t>
  </si>
  <si>
    <t xml:space="preserve">Podpěra čípková 5/3 NI </t>
  </si>
  <si>
    <t>Olej WD40 250ml</t>
  </si>
  <si>
    <t>Vruty 3,5x16</t>
  </si>
  <si>
    <t>Vruty 5x16</t>
  </si>
  <si>
    <t>Vruty 4x20</t>
  </si>
  <si>
    <t>Mamut Glue DEN BRAVEN 290ml</t>
  </si>
  <si>
    <t>Spony do sponkovačky NOVUS typ: D 53F 14 ( balení po 600KS)</t>
  </si>
  <si>
    <t>DEN BRAVEN flexibilní spárovací hmota na obklady a dlažbu Obj. č. 57205 Q tmavě šedá</t>
  </si>
  <si>
    <t>KS</t>
  </si>
  <si>
    <t>pistol proteco na pur pěny celokovová</t>
  </si>
  <si>
    <t>Brusný kotouč diamant dvouřadový 23800171</t>
  </si>
  <si>
    <t>Diamant kotouč.230   2368972</t>
  </si>
  <si>
    <t>Brnkačka Strait-Line 30m 10507681</t>
  </si>
  <si>
    <t>Bity DT 705147 DeWalt26-dílná sada  Impact Torsion Extreme</t>
  </si>
  <si>
    <t>Pilka ruční malá . 8765 00</t>
  </si>
  <si>
    <t>Nůž ulamovací Dynagrip 25mm  1-10-425</t>
  </si>
  <si>
    <t>FAB  vložka 200 RSD 29+35 5klíčů</t>
  </si>
  <si>
    <t>Kotouč.diamant 2368950 180 průměr</t>
  </si>
  <si>
    <t>kotouč pilový 2369415  180 prům.</t>
  </si>
  <si>
    <t>Kotouč řezný 230x2x22,2 A97P 455992305</t>
  </si>
  <si>
    <t>Kleště nýtovací otočná hl 24020</t>
  </si>
  <si>
    <t>SOUDAL Fix ALL Turbo - lepicí tmel 290 ml bílý</t>
  </si>
  <si>
    <t>Svítilna FL LED 10 M</t>
  </si>
  <si>
    <t>Alkalická mikrotužková baterie GP Super AAA, 4 ks/bal</t>
  </si>
  <si>
    <t>vozík pegas</t>
  </si>
  <si>
    <t>Hliníkové štafle G21 GA-SZ-4x3-3,7M multifunkční + podlážka</t>
  </si>
  <si>
    <t>Papír brusný SZ115x230/120 10děr PS22K GL15 dřevo,kov</t>
  </si>
  <si>
    <t>Papír brusný SZ115x230/80 10děr PS22K GL15 dřevo,kov</t>
  </si>
  <si>
    <t>Papír brusný SZ115x230/60 10děr PS22K GL15 dřevo,kov</t>
  </si>
  <si>
    <t>Plastová revizní dvířka VP D 400/600</t>
  </si>
  <si>
    <r>
      <t xml:space="preserve">FESTA svinovací 5-metr/19mm, </t>
    </r>
    <r>
      <rPr>
        <b/>
        <sz val="11"/>
        <color rgb="FFFF0000"/>
        <rFont val="Calibri"/>
        <family val="2"/>
        <charset val="238"/>
        <scheme val="minor"/>
      </rPr>
      <t>velká čísla</t>
    </r>
    <r>
      <rPr>
        <sz val="11"/>
        <color rgb="FF424242"/>
        <rFont val="Calibri"/>
        <family val="2"/>
        <charset val="238"/>
        <scheme val="minor"/>
      </rPr>
      <t xml:space="preserve"> 11259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</si>
</sst>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1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6" fillId="0" borderId="1" xfId="0" applyFont="1" applyBorder="1"/>
    <xf numFmtId="4" fontId="25" fillId="0" borderId="10" xfId="0" applyNumberFormat="1" applyFont="1" applyBorder="1" applyAlignment="1" applyProtection="1">
      <alignment horizontal="right" vertical="center"/>
      <protection locked="0"/>
    </xf>
    <xf numFmtId="4" fontId="25" fillId="0" borderId="10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/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4" fontId="1" fillId="0" borderId="1" xfId="0" applyNumberFormat="1" applyFont="1" applyFill="1" applyBorder="1"/>
    <xf numFmtId="4" fontId="25" fillId="0" borderId="9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/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/>
    </xf>
    <xf numFmtId="0" fontId="26" fillId="0" borderId="0" xfId="0" applyFont="1"/>
    <xf numFmtId="0" fontId="26" fillId="0" borderId="25" xfId="0" applyFont="1" applyBorder="1"/>
    <xf numFmtId="0" fontId="25" fillId="0" borderId="1" xfId="0" applyFont="1" applyBorder="1" applyAlignment="1" applyProtection="1">
      <alignment horizont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4"/>
  <sheetViews>
    <sheetView tabSelected="1" zoomScale="80" zoomScaleNormal="80" workbookViewId="0">
      <selection activeCell="A3" sqref="A3:H3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90625" style="1" customWidth="1"/>
    <col min="5" max="5" width="0.1796875" style="9" customWidth="1"/>
    <col min="6" max="6" width="20.5429687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87" t="s">
        <v>17</v>
      </c>
      <c r="B2" s="87"/>
      <c r="C2" s="87"/>
      <c r="D2" s="87"/>
      <c r="E2" s="87"/>
      <c r="F2" s="87"/>
      <c r="G2" s="87"/>
      <c r="H2" s="87"/>
    </row>
    <row r="3" spans="1:8" s="3" customFormat="1" ht="16" customHeight="1" x14ac:dyDescent="0.35">
      <c r="A3" s="90" t="s">
        <v>47</v>
      </c>
      <c r="B3" s="91"/>
      <c r="C3" s="91"/>
      <c r="D3" s="91"/>
      <c r="E3" s="91"/>
      <c r="F3" s="91"/>
      <c r="G3" s="91"/>
      <c r="H3" s="91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ht="15" customHeight="1" x14ac:dyDescent="0.35">
      <c r="A6" s="65" t="s">
        <v>1</v>
      </c>
      <c r="B6" s="99">
        <v>1</v>
      </c>
      <c r="C6" s="75" t="s">
        <v>28</v>
      </c>
      <c r="D6" s="100" t="s">
        <v>48</v>
      </c>
      <c r="E6" s="101">
        <v>1299</v>
      </c>
      <c r="F6" s="102">
        <f>SUM(E6*B6)</f>
        <v>1299</v>
      </c>
      <c r="G6" s="66" t="s">
        <v>19</v>
      </c>
      <c r="H6" s="63" t="e">
        <f t="shared" ref="H6:H15" si="0">B6*G6</f>
        <v>#VALUE!</v>
      </c>
    </row>
    <row r="7" spans="1:8" x14ac:dyDescent="0.35">
      <c r="A7" s="57" t="s">
        <v>2</v>
      </c>
      <c r="B7" s="103">
        <v>5</v>
      </c>
      <c r="C7" s="75" t="s">
        <v>28</v>
      </c>
      <c r="D7" s="104" t="s">
        <v>49</v>
      </c>
      <c r="E7" s="105">
        <v>42</v>
      </c>
      <c r="F7" s="83">
        <f t="shared" ref="F7:F15" si="1">SUM(E7*B7)</f>
        <v>210</v>
      </c>
      <c r="G7" s="23" t="s">
        <v>19</v>
      </c>
      <c r="H7" s="61" t="e">
        <f t="shared" si="0"/>
        <v>#VALUE!</v>
      </c>
    </row>
    <row r="8" spans="1:8" x14ac:dyDescent="0.35">
      <c r="A8" s="57" t="s">
        <v>3</v>
      </c>
      <c r="B8" s="99">
        <v>500</v>
      </c>
      <c r="C8" s="75" t="s">
        <v>28</v>
      </c>
      <c r="D8" s="106" t="s">
        <v>50</v>
      </c>
      <c r="E8" s="83">
        <v>0.63</v>
      </c>
      <c r="F8" s="83">
        <f t="shared" si="1"/>
        <v>315</v>
      </c>
      <c r="G8" s="23" t="s">
        <v>19</v>
      </c>
      <c r="H8" s="61" t="e">
        <f t="shared" si="0"/>
        <v>#VALUE!</v>
      </c>
    </row>
    <row r="9" spans="1:8" x14ac:dyDescent="0.35">
      <c r="A9" s="57" t="s">
        <v>4</v>
      </c>
      <c r="B9" s="84">
        <v>5</v>
      </c>
      <c r="C9" s="75" t="s">
        <v>28</v>
      </c>
      <c r="D9" s="106" t="s">
        <v>51</v>
      </c>
      <c r="E9" s="83">
        <v>68.55</v>
      </c>
      <c r="F9" s="83">
        <f t="shared" si="1"/>
        <v>342.75</v>
      </c>
      <c r="G9" s="23" t="s">
        <v>19</v>
      </c>
      <c r="H9" s="61" t="e">
        <f t="shared" si="0"/>
        <v>#VALUE!</v>
      </c>
    </row>
    <row r="10" spans="1:8" x14ac:dyDescent="0.35">
      <c r="A10" s="57" t="s">
        <v>5</v>
      </c>
      <c r="B10" s="84">
        <v>2000</v>
      </c>
      <c r="C10" s="75" t="s">
        <v>28</v>
      </c>
      <c r="D10" s="106" t="s">
        <v>52</v>
      </c>
      <c r="E10" s="105">
        <v>0.08</v>
      </c>
      <c r="F10" s="83">
        <f t="shared" si="1"/>
        <v>160</v>
      </c>
      <c r="G10" s="23" t="s">
        <v>19</v>
      </c>
      <c r="H10" s="61" t="e">
        <f t="shared" si="0"/>
        <v>#VALUE!</v>
      </c>
    </row>
    <row r="11" spans="1:8" x14ac:dyDescent="0.35">
      <c r="A11" s="57" t="s">
        <v>6</v>
      </c>
      <c r="B11" s="84">
        <v>1000</v>
      </c>
      <c r="C11" s="75" t="s">
        <v>28</v>
      </c>
      <c r="D11" s="110" t="s">
        <v>53</v>
      </c>
      <c r="E11" s="83">
        <v>0.09</v>
      </c>
      <c r="F11" s="83">
        <f t="shared" si="1"/>
        <v>90</v>
      </c>
      <c r="G11" s="23" t="s">
        <v>19</v>
      </c>
      <c r="H11" s="61" t="e">
        <f t="shared" si="0"/>
        <v>#VALUE!</v>
      </c>
    </row>
    <row r="12" spans="1:8" x14ac:dyDescent="0.35">
      <c r="A12" s="57" t="s">
        <v>7</v>
      </c>
      <c r="B12" s="84">
        <v>2000</v>
      </c>
      <c r="C12" s="85" t="s">
        <v>28</v>
      </c>
      <c r="D12" s="107" t="s">
        <v>54</v>
      </c>
      <c r="E12" s="105">
        <v>0.1</v>
      </c>
      <c r="F12" s="83">
        <f t="shared" si="1"/>
        <v>200</v>
      </c>
      <c r="G12" s="23" t="s">
        <v>19</v>
      </c>
      <c r="H12" s="61" t="e">
        <f t="shared" si="0"/>
        <v>#VALUE!</v>
      </c>
    </row>
    <row r="13" spans="1:8" x14ac:dyDescent="0.35">
      <c r="A13" s="57" t="s">
        <v>8</v>
      </c>
      <c r="B13" s="84">
        <v>10</v>
      </c>
      <c r="C13" s="85" t="s">
        <v>28</v>
      </c>
      <c r="D13" s="98" t="s">
        <v>55</v>
      </c>
      <c r="E13" s="108">
        <v>118.94</v>
      </c>
      <c r="F13" s="109">
        <f t="shared" si="1"/>
        <v>1189.4000000000001</v>
      </c>
      <c r="G13" s="23" t="s">
        <v>19</v>
      </c>
      <c r="H13" s="61" t="e">
        <f t="shared" si="0"/>
        <v>#VALUE!</v>
      </c>
    </row>
    <row r="14" spans="1:8" x14ac:dyDescent="0.35">
      <c r="A14" s="57" t="s">
        <v>29</v>
      </c>
      <c r="B14" s="84">
        <v>2</v>
      </c>
      <c r="C14" s="85" t="s">
        <v>28</v>
      </c>
      <c r="D14" s="110" t="s">
        <v>56</v>
      </c>
      <c r="E14" s="83">
        <v>100</v>
      </c>
      <c r="F14" s="83">
        <f t="shared" si="1"/>
        <v>200</v>
      </c>
      <c r="G14" s="23" t="s">
        <v>19</v>
      </c>
      <c r="H14" s="61" t="e">
        <f t="shared" si="0"/>
        <v>#VALUE!</v>
      </c>
    </row>
    <row r="15" spans="1:8" x14ac:dyDescent="0.35">
      <c r="A15" s="57" t="s">
        <v>30</v>
      </c>
      <c r="B15" s="84">
        <v>3</v>
      </c>
      <c r="C15" s="75" t="s">
        <v>28</v>
      </c>
      <c r="D15" s="110" t="s">
        <v>57</v>
      </c>
      <c r="E15" s="83">
        <v>302.92</v>
      </c>
      <c r="F15" s="83">
        <f t="shared" si="1"/>
        <v>908.76</v>
      </c>
      <c r="G15" s="23" t="s">
        <v>19</v>
      </c>
      <c r="H15" s="61" t="e">
        <f t="shared" si="0"/>
        <v>#VALUE!</v>
      </c>
    </row>
    <row r="16" spans="1:8" s="3" customFormat="1" ht="15" customHeight="1" thickBot="1" x14ac:dyDescent="0.4">
      <c r="A16" s="58"/>
      <c r="B16" s="59"/>
      <c r="C16" s="60"/>
      <c r="D16" s="45" t="s">
        <v>27</v>
      </c>
      <c r="E16" s="96">
        <f>SUM(F6:F15)</f>
        <v>4914.91</v>
      </c>
      <c r="F16" s="97"/>
      <c r="G16" s="94" t="e">
        <f>SUM(H6:H15)</f>
        <v>#VALUE!</v>
      </c>
      <c r="H16" s="95" t="e">
        <f>SUM(H5:H15)</f>
        <v>#VALUE!</v>
      </c>
    </row>
    <row r="17" spans="1:9" s="3" customFormat="1" ht="15" customHeight="1" thickBot="1" x14ac:dyDescent="0.4">
      <c r="A17" s="67"/>
      <c r="B17" s="68"/>
      <c r="C17" s="69"/>
      <c r="D17" s="70"/>
      <c r="E17" s="71"/>
      <c r="F17" s="72"/>
      <c r="G17" s="73"/>
      <c r="H17" s="74"/>
    </row>
    <row r="18" spans="1:9" s="3" customFormat="1" ht="60" customHeight="1" thickBot="1" x14ac:dyDescent="0.4">
      <c r="A18" s="39" t="s">
        <v>15</v>
      </c>
      <c r="B18" s="49" t="s">
        <v>9</v>
      </c>
      <c r="C18" s="40" t="s">
        <v>0</v>
      </c>
      <c r="D18" s="44" t="s">
        <v>43</v>
      </c>
      <c r="E18" s="41" t="s">
        <v>12</v>
      </c>
      <c r="F18" s="41" t="s">
        <v>13</v>
      </c>
      <c r="G18" s="42" t="s">
        <v>10</v>
      </c>
      <c r="H18" s="43" t="s">
        <v>11</v>
      </c>
      <c r="I18" s="24"/>
    </row>
    <row r="19" spans="1:9" x14ac:dyDescent="0.35">
      <c r="A19" s="76" t="s">
        <v>1</v>
      </c>
      <c r="B19" s="111">
        <v>1</v>
      </c>
      <c r="C19" s="111" t="s">
        <v>58</v>
      </c>
      <c r="D19" s="112" t="s">
        <v>59</v>
      </c>
      <c r="E19" s="79"/>
      <c r="F19" s="80"/>
      <c r="G19" s="62" t="s">
        <v>19</v>
      </c>
      <c r="H19" s="63" t="e">
        <f t="shared" ref="H19:H22" si="2">B19*G19</f>
        <v>#VALUE!</v>
      </c>
    </row>
    <row r="20" spans="1:9" x14ac:dyDescent="0.35">
      <c r="A20" s="77" t="s">
        <v>2</v>
      </c>
      <c r="B20" s="113">
        <v>1</v>
      </c>
      <c r="C20" s="113" t="s">
        <v>28</v>
      </c>
      <c r="D20" s="114" t="s">
        <v>60</v>
      </c>
      <c r="E20" s="81"/>
      <c r="F20" s="82"/>
      <c r="G20" s="64" t="s">
        <v>19</v>
      </c>
      <c r="H20" s="61" t="e">
        <f t="shared" si="2"/>
        <v>#VALUE!</v>
      </c>
    </row>
    <row r="21" spans="1:9" x14ac:dyDescent="0.35">
      <c r="A21" s="77" t="s">
        <v>3</v>
      </c>
      <c r="B21" s="113">
        <v>1</v>
      </c>
      <c r="C21" s="113" t="s">
        <v>28</v>
      </c>
      <c r="D21" s="112" t="s">
        <v>61</v>
      </c>
      <c r="E21" s="81"/>
      <c r="F21" s="82"/>
      <c r="G21" s="64" t="s">
        <v>19</v>
      </c>
      <c r="H21" s="61" t="e">
        <f t="shared" si="2"/>
        <v>#VALUE!</v>
      </c>
    </row>
    <row r="22" spans="1:9" x14ac:dyDescent="0.35">
      <c r="A22" s="77" t="s">
        <v>4</v>
      </c>
      <c r="B22" s="113">
        <v>4</v>
      </c>
      <c r="C22" s="113" t="s">
        <v>28</v>
      </c>
      <c r="D22" s="78" t="s">
        <v>80</v>
      </c>
      <c r="E22" s="81"/>
      <c r="F22" s="82"/>
      <c r="G22" s="64" t="s">
        <v>19</v>
      </c>
      <c r="H22" s="61" t="e">
        <f t="shared" si="2"/>
        <v>#VALUE!</v>
      </c>
    </row>
    <row r="23" spans="1:9" x14ac:dyDescent="0.35">
      <c r="A23" s="77" t="s">
        <v>5</v>
      </c>
      <c r="B23" s="113">
        <v>1</v>
      </c>
      <c r="C23" s="113" t="s">
        <v>28</v>
      </c>
      <c r="D23" s="115" t="s">
        <v>62</v>
      </c>
      <c r="E23" s="81"/>
      <c r="F23" s="82"/>
      <c r="G23" s="64" t="s">
        <v>19</v>
      </c>
      <c r="H23" s="61" t="e">
        <f t="shared" ref="H23:H40" si="3">B23*G23</f>
        <v>#VALUE!</v>
      </c>
    </row>
    <row r="24" spans="1:9" x14ac:dyDescent="0.35">
      <c r="A24" s="77" t="s">
        <v>6</v>
      </c>
      <c r="B24" s="113">
        <v>1</v>
      </c>
      <c r="C24" s="113" t="s">
        <v>58</v>
      </c>
      <c r="D24" s="78" t="s">
        <v>63</v>
      </c>
      <c r="E24" s="81"/>
      <c r="F24" s="82"/>
      <c r="G24" s="64" t="s">
        <v>19</v>
      </c>
      <c r="H24" s="61" t="e">
        <f t="shared" si="3"/>
        <v>#VALUE!</v>
      </c>
    </row>
    <row r="25" spans="1:9" ht="15" customHeight="1" x14ac:dyDescent="0.35">
      <c r="A25" s="77" t="s">
        <v>7</v>
      </c>
      <c r="B25" s="113">
        <v>1</v>
      </c>
      <c r="C25" s="113" t="s">
        <v>28</v>
      </c>
      <c r="D25" s="78" t="s">
        <v>64</v>
      </c>
      <c r="E25" s="81"/>
      <c r="F25" s="82"/>
      <c r="G25" s="64" t="s">
        <v>19</v>
      </c>
      <c r="H25" s="61" t="e">
        <f t="shared" si="3"/>
        <v>#VALUE!</v>
      </c>
    </row>
    <row r="26" spans="1:9" x14ac:dyDescent="0.35">
      <c r="A26" s="77" t="s">
        <v>8</v>
      </c>
      <c r="B26" s="113">
        <v>4</v>
      </c>
      <c r="C26" s="113" t="s">
        <v>28</v>
      </c>
      <c r="D26" s="78" t="s">
        <v>65</v>
      </c>
      <c r="E26" s="81"/>
      <c r="F26" s="82"/>
      <c r="G26" s="64" t="s">
        <v>19</v>
      </c>
      <c r="H26" s="61" t="e">
        <f t="shared" si="3"/>
        <v>#VALUE!</v>
      </c>
    </row>
    <row r="27" spans="1:9" x14ac:dyDescent="0.35">
      <c r="A27" s="77" t="s">
        <v>29</v>
      </c>
      <c r="B27" s="113">
        <v>20</v>
      </c>
      <c r="C27" s="113" t="s">
        <v>28</v>
      </c>
      <c r="D27" s="78" t="s">
        <v>66</v>
      </c>
      <c r="E27" s="81"/>
      <c r="F27" s="82"/>
      <c r="G27" s="64" t="s">
        <v>19</v>
      </c>
      <c r="H27" s="61" t="e">
        <f t="shared" si="3"/>
        <v>#VALUE!</v>
      </c>
    </row>
    <row r="28" spans="1:9" x14ac:dyDescent="0.35">
      <c r="A28" s="77" t="s">
        <v>30</v>
      </c>
      <c r="B28" s="113">
        <v>2</v>
      </c>
      <c r="C28" s="113" t="s">
        <v>28</v>
      </c>
      <c r="D28" s="78" t="s">
        <v>67</v>
      </c>
      <c r="E28" s="81"/>
      <c r="F28" s="82"/>
      <c r="G28" s="64" t="s">
        <v>19</v>
      </c>
      <c r="H28" s="61" t="e">
        <f t="shared" si="3"/>
        <v>#VALUE!</v>
      </c>
    </row>
    <row r="29" spans="1:9" x14ac:dyDescent="0.35">
      <c r="A29" s="77" t="s">
        <v>31</v>
      </c>
      <c r="B29" s="113">
        <v>1</v>
      </c>
      <c r="C29" s="113" t="s">
        <v>28</v>
      </c>
      <c r="D29" s="78" t="s">
        <v>68</v>
      </c>
      <c r="E29" s="81"/>
      <c r="F29" s="82"/>
      <c r="G29" s="64" t="s">
        <v>19</v>
      </c>
      <c r="H29" s="61" t="e">
        <f t="shared" si="3"/>
        <v>#VALUE!</v>
      </c>
    </row>
    <row r="30" spans="1:9" x14ac:dyDescent="0.35">
      <c r="A30" s="77" t="s">
        <v>32</v>
      </c>
      <c r="B30" s="113">
        <v>5</v>
      </c>
      <c r="C30" s="113" t="s">
        <v>28</v>
      </c>
      <c r="D30" s="78" t="s">
        <v>69</v>
      </c>
      <c r="E30" s="81"/>
      <c r="F30" s="82"/>
      <c r="G30" s="64" t="s">
        <v>19</v>
      </c>
      <c r="H30" s="61" t="e">
        <f t="shared" si="3"/>
        <v>#VALUE!</v>
      </c>
    </row>
    <row r="31" spans="1:9" ht="15" customHeight="1" x14ac:dyDescent="0.35">
      <c r="A31" s="77" t="s">
        <v>33</v>
      </c>
      <c r="B31" s="113">
        <v>1</v>
      </c>
      <c r="C31" s="113" t="s">
        <v>28</v>
      </c>
      <c r="D31" s="78" t="s">
        <v>70</v>
      </c>
      <c r="E31" s="81"/>
      <c r="F31" s="82"/>
      <c r="G31" s="64" t="s">
        <v>19</v>
      </c>
      <c r="H31" s="61" t="e">
        <f t="shared" si="3"/>
        <v>#VALUE!</v>
      </c>
    </row>
    <row r="32" spans="1:9" x14ac:dyDescent="0.35">
      <c r="A32" s="77" t="s">
        <v>34</v>
      </c>
      <c r="B32" s="113">
        <v>4</v>
      </c>
      <c r="C32" s="113" t="s">
        <v>28</v>
      </c>
      <c r="D32" s="78" t="s">
        <v>71</v>
      </c>
      <c r="E32" s="81"/>
      <c r="F32" s="82"/>
      <c r="G32" s="64" t="s">
        <v>19</v>
      </c>
      <c r="H32" s="61" t="e">
        <f t="shared" si="3"/>
        <v>#VALUE!</v>
      </c>
    </row>
    <row r="33" spans="1:8" x14ac:dyDescent="0.35">
      <c r="A33" s="77" t="s">
        <v>35</v>
      </c>
      <c r="B33" s="113">
        <v>2</v>
      </c>
      <c r="C33" s="113" t="s">
        <v>28</v>
      </c>
      <c r="D33" s="114" t="s">
        <v>72</v>
      </c>
      <c r="E33" s="81"/>
      <c r="F33" s="82"/>
      <c r="G33" s="64" t="s">
        <v>19</v>
      </c>
      <c r="H33" s="61" t="e">
        <f t="shared" si="3"/>
        <v>#VALUE!</v>
      </c>
    </row>
    <row r="34" spans="1:8" x14ac:dyDescent="0.35">
      <c r="A34" s="77" t="s">
        <v>36</v>
      </c>
      <c r="B34" s="113">
        <v>4</v>
      </c>
      <c r="C34" s="113" t="s">
        <v>46</v>
      </c>
      <c r="D34" s="78" t="s">
        <v>73</v>
      </c>
      <c r="E34" s="81"/>
      <c r="F34" s="82"/>
      <c r="G34" s="64" t="s">
        <v>19</v>
      </c>
      <c r="H34" s="61" t="e">
        <f t="shared" si="3"/>
        <v>#VALUE!</v>
      </c>
    </row>
    <row r="35" spans="1:8" x14ac:dyDescent="0.35">
      <c r="A35" s="77" t="s">
        <v>37</v>
      </c>
      <c r="B35" s="113">
        <v>1</v>
      </c>
      <c r="C35" s="113" t="s">
        <v>28</v>
      </c>
      <c r="D35" s="78" t="s">
        <v>74</v>
      </c>
      <c r="E35" s="81"/>
      <c r="F35" s="82"/>
      <c r="G35" s="64" t="s">
        <v>19</v>
      </c>
      <c r="H35" s="61" t="e">
        <f t="shared" si="3"/>
        <v>#VALUE!</v>
      </c>
    </row>
    <row r="36" spans="1:8" x14ac:dyDescent="0.35">
      <c r="A36" s="77" t="s">
        <v>38</v>
      </c>
      <c r="B36" s="113">
        <v>1</v>
      </c>
      <c r="C36" s="113" t="s">
        <v>28</v>
      </c>
      <c r="D36" s="114" t="s">
        <v>75</v>
      </c>
      <c r="E36" s="81"/>
      <c r="F36" s="82"/>
      <c r="G36" s="64" t="s">
        <v>19</v>
      </c>
      <c r="H36" s="61" t="e">
        <f t="shared" si="3"/>
        <v>#VALUE!</v>
      </c>
    </row>
    <row r="37" spans="1:8" ht="15" customHeight="1" x14ac:dyDescent="0.35">
      <c r="A37" s="77" t="s">
        <v>39</v>
      </c>
      <c r="B37" s="113">
        <v>10</v>
      </c>
      <c r="C37" s="113" t="s">
        <v>28</v>
      </c>
      <c r="D37" s="112" t="s">
        <v>76</v>
      </c>
      <c r="E37" s="81"/>
      <c r="F37" s="82"/>
      <c r="G37" s="64" t="s">
        <v>19</v>
      </c>
      <c r="H37" s="61" t="e">
        <f t="shared" si="3"/>
        <v>#VALUE!</v>
      </c>
    </row>
    <row r="38" spans="1:8" x14ac:dyDescent="0.35">
      <c r="A38" s="77" t="s">
        <v>40</v>
      </c>
      <c r="B38" s="113">
        <v>10</v>
      </c>
      <c r="C38" s="113" t="s">
        <v>28</v>
      </c>
      <c r="D38" s="78" t="s">
        <v>77</v>
      </c>
      <c r="E38" s="81"/>
      <c r="F38" s="82"/>
      <c r="G38" s="64" t="s">
        <v>19</v>
      </c>
      <c r="H38" s="61" t="e">
        <f t="shared" si="3"/>
        <v>#VALUE!</v>
      </c>
    </row>
    <row r="39" spans="1:8" x14ac:dyDescent="0.35">
      <c r="A39" s="77" t="s">
        <v>41</v>
      </c>
      <c r="B39" s="113">
        <v>10</v>
      </c>
      <c r="C39" s="113" t="s">
        <v>28</v>
      </c>
      <c r="D39" s="78" t="s">
        <v>78</v>
      </c>
      <c r="E39" s="81"/>
      <c r="F39" s="82"/>
      <c r="G39" s="64" t="s">
        <v>19</v>
      </c>
      <c r="H39" s="61" t="e">
        <f t="shared" si="3"/>
        <v>#VALUE!</v>
      </c>
    </row>
    <row r="40" spans="1:8" x14ac:dyDescent="0.35">
      <c r="A40" s="77" t="s">
        <v>42</v>
      </c>
      <c r="B40" s="116">
        <v>2</v>
      </c>
      <c r="C40" s="113" t="s">
        <v>28</v>
      </c>
      <c r="D40" s="114" t="s">
        <v>79</v>
      </c>
      <c r="E40" s="81"/>
      <c r="F40" s="82"/>
      <c r="G40" s="64" t="s">
        <v>19</v>
      </c>
      <c r="H40" s="61" t="e">
        <f t="shared" si="3"/>
        <v>#VALUE!</v>
      </c>
    </row>
    <row r="41" spans="1:8" s="3" customFormat="1" ht="15" customHeight="1" thickBot="1" x14ac:dyDescent="0.4">
      <c r="A41" s="46"/>
      <c r="B41" s="51"/>
      <c r="C41" s="47"/>
      <c r="D41" s="45" t="s">
        <v>45</v>
      </c>
      <c r="E41" s="96"/>
      <c r="F41" s="97"/>
      <c r="G41" s="94" t="e">
        <f>SUM(H19:H40)</f>
        <v>#VALUE!</v>
      </c>
      <c r="H41" s="95" t="e">
        <f>SUM(#REF!)</f>
        <v>#REF!</v>
      </c>
    </row>
    <row r="42" spans="1:8" s="3" customFormat="1" ht="15" customHeight="1" thickBot="1" x14ac:dyDescent="0.4">
      <c r="A42" s="34"/>
      <c r="B42" s="50"/>
      <c r="C42" s="35"/>
      <c r="D42" s="36" t="s">
        <v>44</v>
      </c>
      <c r="E42" s="37"/>
      <c r="F42" s="37">
        <f>E16+E41</f>
        <v>4914.91</v>
      </c>
      <c r="G42" s="38"/>
      <c r="H42" s="38"/>
    </row>
    <row r="43" spans="1:8" ht="15" customHeight="1" thickBot="1" x14ac:dyDescent="0.4">
      <c r="A43" s="25"/>
      <c r="B43" s="52"/>
      <c r="C43" s="26"/>
      <c r="D43" s="27" t="s">
        <v>14</v>
      </c>
      <c r="E43" s="88"/>
      <c r="F43" s="89"/>
      <c r="G43" s="88" t="e">
        <f>SUM(G16+G41)</f>
        <v>#VALUE!</v>
      </c>
      <c r="H43" s="89"/>
    </row>
    <row r="44" spans="1:8" ht="15" customHeight="1" x14ac:dyDescent="0.35">
      <c r="A44" s="4"/>
      <c r="B44" s="53"/>
      <c r="C44" s="4"/>
      <c r="D44" s="30"/>
      <c r="E44" s="31"/>
      <c r="F44" s="31"/>
      <c r="G44" s="31"/>
      <c r="H44" s="31"/>
    </row>
    <row r="45" spans="1:8" ht="15" customHeight="1" x14ac:dyDescent="0.35">
      <c r="A45" s="13" t="s">
        <v>23</v>
      </c>
      <c r="B45" s="14"/>
      <c r="C45" s="13"/>
      <c r="D45" s="15"/>
      <c r="E45" s="15"/>
      <c r="F45" s="10"/>
    </row>
    <row r="46" spans="1:8" ht="15" customHeight="1" x14ac:dyDescent="0.35">
      <c r="A46" s="13" t="s">
        <v>24</v>
      </c>
      <c r="B46" s="14"/>
      <c r="C46" s="13"/>
      <c r="D46" s="15"/>
      <c r="E46" s="15"/>
      <c r="F46" s="10"/>
    </row>
    <row r="47" spans="1:8" ht="15" customHeight="1" x14ac:dyDescent="0.35">
      <c r="A47" s="16" t="s">
        <v>16</v>
      </c>
      <c r="B47" s="92" t="s">
        <v>22</v>
      </c>
      <c r="C47" s="92"/>
      <c r="D47" s="92"/>
      <c r="F47" s="10"/>
      <c r="G47" s="29" t="s">
        <v>18</v>
      </c>
      <c r="H47" s="18"/>
    </row>
    <row r="48" spans="1:8" ht="15" customHeight="1" x14ac:dyDescent="0.35">
      <c r="A48" s="17"/>
      <c r="B48" s="20"/>
      <c r="C48" s="18"/>
      <c r="D48" s="19"/>
      <c r="E48" s="18"/>
      <c r="F48" s="10"/>
    </row>
    <row r="49" spans="1:8" ht="15" customHeight="1" x14ac:dyDescent="0.35">
      <c r="A49" s="17"/>
      <c r="B49" s="20"/>
      <c r="C49" s="18"/>
      <c r="D49" s="19"/>
      <c r="E49" s="18"/>
      <c r="F49" s="10"/>
    </row>
    <row r="50" spans="1:8" x14ac:dyDescent="0.35">
      <c r="A50" s="17"/>
      <c r="B50" s="20"/>
      <c r="C50" s="18"/>
      <c r="D50" s="19"/>
      <c r="E50" s="18"/>
      <c r="F50" s="10"/>
    </row>
    <row r="51" spans="1:8" x14ac:dyDescent="0.35">
      <c r="A51" s="20"/>
      <c r="B51" s="20"/>
      <c r="C51" s="21"/>
      <c r="D51" s="22"/>
      <c r="E51" s="22"/>
      <c r="F51" s="10"/>
    </row>
    <row r="52" spans="1:8" x14ac:dyDescent="0.35">
      <c r="A52" s="15"/>
      <c r="B52" s="54"/>
      <c r="C52" s="15"/>
      <c r="D52" s="93" t="s">
        <v>25</v>
      </c>
      <c r="E52" s="93"/>
      <c r="F52" s="93"/>
      <c r="G52" s="93"/>
      <c r="H52" s="28"/>
    </row>
    <row r="53" spans="1:8" x14ac:dyDescent="0.35">
      <c r="A53" s="15"/>
      <c r="B53" s="20"/>
      <c r="C53" s="21"/>
      <c r="D53" s="86" t="s">
        <v>21</v>
      </c>
      <c r="E53" s="86"/>
      <c r="F53" s="86"/>
      <c r="G53" s="86"/>
      <c r="H53" s="21"/>
    </row>
    <row r="54" spans="1:8" x14ac:dyDescent="0.35">
      <c r="A54" s="4"/>
      <c r="B54" s="53"/>
      <c r="C54" s="4"/>
      <c r="D54" s="86" t="s">
        <v>20</v>
      </c>
      <c r="E54" s="86"/>
      <c r="F54" s="86"/>
      <c r="G54" s="86"/>
      <c r="H54" s="21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3"/>
      <c r="C57" s="4"/>
      <c r="D57" s="7"/>
      <c r="E57" s="10"/>
      <c r="F57" s="10"/>
    </row>
    <row r="58" spans="1:8" x14ac:dyDescent="0.35">
      <c r="A58" s="4"/>
      <c r="B58" s="53"/>
      <c r="C58" s="4"/>
      <c r="D58" s="7"/>
      <c r="E58" s="10"/>
      <c r="F58" s="10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3"/>
      <c r="C60" s="4"/>
      <c r="D60" s="7"/>
      <c r="E60" s="10"/>
      <c r="F60" s="10"/>
    </row>
    <row r="61" spans="1:8" x14ac:dyDescent="0.35">
      <c r="A61" s="4"/>
      <c r="B61" s="53"/>
      <c r="C61" s="4"/>
      <c r="D61" s="7"/>
      <c r="E61" s="10"/>
      <c r="F61" s="10"/>
    </row>
    <row r="62" spans="1:8" x14ac:dyDescent="0.35">
      <c r="A62" s="4"/>
      <c r="B62" s="55"/>
      <c r="C62" s="6"/>
      <c r="D62" s="8"/>
      <c r="E62" s="12"/>
      <c r="F62" s="10"/>
    </row>
    <row r="63" spans="1:8" x14ac:dyDescent="0.35">
      <c r="A63" s="4"/>
      <c r="B63" s="55"/>
      <c r="C63" s="6"/>
      <c r="D63" s="8"/>
      <c r="E63" s="12"/>
      <c r="F63" s="10"/>
    </row>
    <row r="64" spans="1:8" x14ac:dyDescent="0.35">
      <c r="A64" s="4"/>
      <c r="B64" s="53"/>
      <c r="C64" s="5"/>
      <c r="D64" s="7"/>
      <c r="E64" s="10"/>
      <c r="F64" s="11"/>
    </row>
  </sheetData>
  <mergeCells count="12">
    <mergeCell ref="D54:G54"/>
    <mergeCell ref="A2:H2"/>
    <mergeCell ref="D53:G53"/>
    <mergeCell ref="E43:F43"/>
    <mergeCell ref="G43:H43"/>
    <mergeCell ref="A3:H3"/>
    <mergeCell ref="B47:D47"/>
    <mergeCell ref="D52:G52"/>
    <mergeCell ref="G16:H16"/>
    <mergeCell ref="E16:F16"/>
    <mergeCell ref="E41:F41"/>
    <mergeCell ref="G41:H41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2021-10-08T11:05:36Z</dcterms:modified>
</cp:coreProperties>
</file>