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'instalatersky'!$A$2:$H$59</definedName>
  </definedNames>
  <calcPr calcId="191029"/>
</workbook>
</file>

<file path=xl/sharedStrings.xml><?xml version="1.0" encoding="utf-8"?>
<sst xmlns="http://schemas.openxmlformats.org/spreadsheetml/2006/main" count="163" uniqueCount="79">
  <si>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</si>
  <si>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</si>
  <si>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</si>
  <si>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</si>
  <si>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</si>
  <si>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</si>
  <si>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</si>
  <si>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</si>
  <si>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</si>
  <si>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</si>
  <si>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</si>
  <si>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</si>
  <si>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</si>
  <si>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</si>
  <si>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</si>
  <si>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</si>
  <si>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</si>
  <si>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</si>
  <si>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</si>
  <si>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</si>
  <si>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</si>
  <si>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</si>
  <si>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</si>
  <si>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Předmět dodávky do skladu údržby 976, místnost D009,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</si>
  <si>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</si>
  <si>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</si>
  <si>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</si>
  <si>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</si>
  <si>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8.</t>
  </si>
  <si>
    <t>9.</t>
  </si>
  <si>
    <t>10.</t>
  </si>
  <si>
    <t>11.</t>
  </si>
  <si>
    <t>m</t>
  </si>
  <si>
    <t>12.</t>
  </si>
  <si>
    <t>13.</t>
  </si>
  <si>
    <t>14.</t>
  </si>
  <si>
    <t>15.</t>
  </si>
  <si>
    <t>16.</t>
  </si>
  <si>
    <t>17.</t>
  </si>
  <si>
    <t>18.</t>
  </si>
  <si>
    <t>19.</t>
  </si>
  <si>
    <t>Dodávka instalatérského materiálu 12/2021</t>
  </si>
  <si>
    <t>Sanitární silikon Den Braven</t>
  </si>
  <si>
    <t>KS</t>
  </si>
  <si>
    <t>SC.S318 sprchová koncovka</t>
  </si>
  <si>
    <t>Napouštěcí ventil boční univerzální 3/8" + 1/2", plast ONBP151</t>
  </si>
  <si>
    <t>Ventil napouštěcí T-2443 boční 1/2"(SLOVARM)</t>
  </si>
  <si>
    <t>Šňůra s táhlem pro vysokou  splachovací nádržku</t>
  </si>
  <si>
    <t>HTR redukce hrdlová na PVC 63/50 mm</t>
  </si>
  <si>
    <t>GEBO opravný třmen DSK 1"</t>
  </si>
  <si>
    <t>PPR trubka 20/ dl. 4m</t>
  </si>
  <si>
    <t>Těsnění  24/15 Amstrong 3/4"</t>
  </si>
  <si>
    <t>Baterie umyvadlová Metálie 55001/1.0</t>
  </si>
  <si>
    <t>Hadice sprchy kovová KM150</t>
  </si>
  <si>
    <t>Baterie nástěná paková 150mm Metália 55chrom  55070/T.O</t>
  </si>
  <si>
    <t>Ks</t>
  </si>
  <si>
    <t>Sprch. bat. Metalia 55 bez sprch. setu 150 mm chrom 55060/1.0</t>
  </si>
  <si>
    <t>Sifon flexi 6/4"x50</t>
  </si>
  <si>
    <t>ružice k sifonu 5/4"</t>
  </si>
  <si>
    <t>Baterie Metalia 55 stoján.55091.0</t>
  </si>
  <si>
    <t xml:space="preserve">ka </t>
  </si>
  <si>
    <t xml:space="preserve">koncovka sprchy Ambra bílá </t>
  </si>
  <si>
    <t>WC flexi přípojka 110mm 28-55</t>
  </si>
  <si>
    <t>Keram.K-umyvadlo Cubito Pure 1042.2 55lO</t>
  </si>
  <si>
    <t>Zátka potrubí KG 110</t>
  </si>
  <si>
    <t>Sifon Pračkový venkovní bílý s klapou DN 32, APS-2</t>
  </si>
  <si>
    <t>Kombinovaný rohový ventil trojcestný chrom 1/2x3/4x3/8</t>
  </si>
  <si>
    <t xml:space="preserve">T kus 1/2 mosaz </t>
  </si>
  <si>
    <t xml:space="preserve">PPR přechodka kov 20x3/4 s převlečnou maticí </t>
  </si>
  <si>
    <t>Třmen opravný DSK 1" GEBO</t>
  </si>
  <si>
    <t>Třmen opravný DSK 6/4" GEBO</t>
  </si>
  <si>
    <t xml:space="preserve">Sprchová růžice chrom </t>
  </si>
  <si>
    <t>Sprchová hadice nerez 1/2- 150cm</t>
  </si>
  <si>
    <t>Sifon umyvadlový DN40 nerez miska + pračkový vývod + zátka</t>
  </si>
  <si>
    <t>Baterie GEOS BEST GB 7900 CR, stojánková, dlouhá pípa</t>
  </si>
  <si>
    <t>Baterie stojánková NOVASERVIS TITANIA IRIS 92096.0, krátká pípa</t>
  </si>
  <si>
    <t>Sprchový kloubový držák konický ABS chrom GU 009906 PROTIMEX.CZ</t>
  </si>
  <si>
    <t>PPR DJ20 3/4</t>
  </si>
  <si>
    <t>Souprava na upevnění umyvadel M8 x120mm, H-10-NY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</si>
</sst>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13" fillId="4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" fontId="14" fillId="0" borderId="1" xfId="0" applyNumberFormat="1" applyFont="1" applyFill="1" applyBorder="1"/>
    <xf numFmtId="4" fontId="15" fillId="0" borderId="1" xfId="0" applyNumberFormat="1" applyFont="1" applyBorder="1"/>
    <xf numFmtId="0" fontId="0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3" fillId="4" borderId="8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15" fillId="0" borderId="14" xfId="0" applyNumberFormat="1" applyFont="1" applyBorder="1"/>
    <xf numFmtId="4" fontId="14" fillId="0" borderId="1" xfId="0" applyNumberFormat="1" applyFont="1" applyBorder="1"/>
    <xf numFmtId="0" fontId="0" fillId="0" borderId="0" xfId="0" applyFont="1" applyAlignment="1">
      <alignment wrapText="1"/>
    </xf>
    <xf numFmtId="4" fontId="14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9"/>
  <sheetViews>
    <sheetView tabSelected="1" zoomScale="70" zoomScaleNormal="70" workbookViewId="0" topLeftCell="A1">
      <selection activeCell="G45" sqref="G45:H45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78.4218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76" t="s">
        <v>27</v>
      </c>
      <c r="B2" s="76"/>
      <c r="C2" s="76"/>
      <c r="D2" s="76"/>
      <c r="E2" s="76"/>
      <c r="F2" s="76"/>
      <c r="G2" s="76"/>
      <c r="H2" s="76"/>
    </row>
    <row r="3" spans="1:8" s="3" customFormat="1" ht="18.5">
      <c r="A3" s="77" t="s">
        <v>41</v>
      </c>
      <c r="B3" s="76"/>
      <c r="C3" s="76"/>
      <c r="D3" s="76"/>
      <c r="E3" s="76"/>
      <c r="F3" s="76"/>
      <c r="G3" s="76"/>
      <c r="H3" s="76"/>
    </row>
    <row r="4" spans="1:8" s="3" customFormat="1" ht="19" thickBot="1">
      <c r="A4" s="17"/>
      <c r="B4" s="39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18</v>
      </c>
      <c r="B5" s="40" t="s">
        <v>19</v>
      </c>
      <c r="C5" s="25" t="s">
        <v>20</v>
      </c>
      <c r="D5" s="53" t="s">
        <v>23</v>
      </c>
      <c r="E5" s="26" t="s">
        <v>9</v>
      </c>
      <c r="F5" s="26" t="s">
        <v>10</v>
      </c>
      <c r="G5" s="27" t="s">
        <v>7</v>
      </c>
      <c r="H5" s="28" t="s">
        <v>8</v>
      </c>
    </row>
    <row r="6" spans="1:8" s="9" customFormat="1" ht="15" customHeight="1">
      <c r="A6" s="19" t="s">
        <v>0</v>
      </c>
      <c r="B6" s="56">
        <v>4</v>
      </c>
      <c r="C6" s="56" t="s">
        <v>25</v>
      </c>
      <c r="D6" s="57" t="s">
        <v>42</v>
      </c>
      <c r="E6" s="20"/>
      <c r="F6" s="15"/>
      <c r="G6" s="16" t="s">
        <v>17</v>
      </c>
      <c r="H6" s="21" t="e">
        <f aca="true" t="shared" si="0" ref="H6">B6*G6</f>
        <v>#VALUE!</v>
      </c>
    </row>
    <row r="7" spans="1:8" s="9" customFormat="1" ht="15.5">
      <c r="A7" s="22" t="s">
        <v>1</v>
      </c>
      <c r="B7" s="47">
        <v>20</v>
      </c>
      <c r="C7" s="47" t="s">
        <v>43</v>
      </c>
      <c r="D7" s="48" t="s">
        <v>44</v>
      </c>
      <c r="E7" s="18"/>
      <c r="F7" s="10"/>
      <c r="G7" s="2" t="s">
        <v>17</v>
      </c>
      <c r="H7" s="23" t="e">
        <f aca="true" t="shared" si="1" ref="H7:H12">B7*G7</f>
        <v>#VALUE!</v>
      </c>
    </row>
    <row r="8" spans="1:8" s="9" customFormat="1" ht="15" customHeight="1">
      <c r="A8" s="22" t="s">
        <v>2</v>
      </c>
      <c r="B8" s="47">
        <v>10</v>
      </c>
      <c r="C8" s="47" t="s">
        <v>25</v>
      </c>
      <c r="D8" s="49" t="s">
        <v>45</v>
      </c>
      <c r="E8" s="18"/>
      <c r="F8" s="10"/>
      <c r="G8" s="2" t="s">
        <v>17</v>
      </c>
      <c r="H8" s="23" t="e">
        <f t="shared" si="1"/>
        <v>#VALUE!</v>
      </c>
    </row>
    <row r="9" spans="1:8" s="9" customFormat="1" ht="15" customHeight="1">
      <c r="A9" s="22" t="s">
        <v>3</v>
      </c>
      <c r="B9" s="47">
        <v>20</v>
      </c>
      <c r="C9" s="47" t="s">
        <v>25</v>
      </c>
      <c r="D9" s="49" t="s">
        <v>46</v>
      </c>
      <c r="E9" s="18"/>
      <c r="F9" s="10"/>
      <c r="G9" s="2" t="s">
        <v>17</v>
      </c>
      <c r="H9" s="23" t="e">
        <f aca="true" t="shared" si="2" ref="H9:H11">B9*G9</f>
        <v>#VALUE!</v>
      </c>
    </row>
    <row r="10" spans="1:8" s="9" customFormat="1" ht="15.5">
      <c r="A10" s="22" t="s">
        <v>4</v>
      </c>
      <c r="B10" s="47">
        <v>10</v>
      </c>
      <c r="C10" s="47" t="s">
        <v>25</v>
      </c>
      <c r="D10" s="49" t="s">
        <v>47</v>
      </c>
      <c r="E10" s="18"/>
      <c r="F10" s="10"/>
      <c r="G10" s="2" t="s">
        <v>17</v>
      </c>
      <c r="H10" s="23" t="e">
        <f t="shared" si="2"/>
        <v>#VALUE!</v>
      </c>
    </row>
    <row r="11" spans="1:8" s="9" customFormat="1" ht="15" customHeight="1">
      <c r="A11" s="22" t="s">
        <v>5</v>
      </c>
      <c r="B11" s="47">
        <v>3</v>
      </c>
      <c r="C11" s="47" t="s">
        <v>25</v>
      </c>
      <c r="D11" s="49" t="s">
        <v>48</v>
      </c>
      <c r="E11" s="18"/>
      <c r="F11" s="10"/>
      <c r="G11" s="2" t="s">
        <v>17</v>
      </c>
      <c r="H11" s="23" t="e">
        <f t="shared" si="2"/>
        <v>#VALUE!</v>
      </c>
    </row>
    <row r="12" spans="1:8" s="9" customFormat="1" ht="15" customHeight="1">
      <c r="A12" s="22" t="s">
        <v>21</v>
      </c>
      <c r="B12" s="47">
        <v>2</v>
      </c>
      <c r="C12" s="47" t="s">
        <v>25</v>
      </c>
      <c r="D12" s="49" t="s">
        <v>49</v>
      </c>
      <c r="E12" s="18"/>
      <c r="F12" s="10"/>
      <c r="G12" s="2" t="s">
        <v>17</v>
      </c>
      <c r="H12" s="23" t="e">
        <f t="shared" si="1"/>
        <v>#VALUE!</v>
      </c>
    </row>
    <row r="13" spans="1:8" s="9" customFormat="1" ht="15.5">
      <c r="A13" s="22" t="s">
        <v>28</v>
      </c>
      <c r="B13" s="47">
        <v>40</v>
      </c>
      <c r="C13" s="47" t="s">
        <v>32</v>
      </c>
      <c r="D13" s="49" t="s">
        <v>50</v>
      </c>
      <c r="E13" s="18"/>
      <c r="F13" s="10"/>
      <c r="G13" s="2" t="s">
        <v>17</v>
      </c>
      <c r="H13" s="23" t="e">
        <f aca="true" t="shared" si="3" ref="H13:H24">B13*G13</f>
        <v>#VALUE!</v>
      </c>
    </row>
    <row r="14" spans="1:8" s="9" customFormat="1" ht="15.5">
      <c r="A14" s="22" t="s">
        <v>29</v>
      </c>
      <c r="B14" s="47">
        <v>100</v>
      </c>
      <c r="C14" s="47" t="s">
        <v>25</v>
      </c>
      <c r="D14" s="49" t="s">
        <v>51</v>
      </c>
      <c r="E14" s="18"/>
      <c r="F14" s="10"/>
      <c r="G14" s="2" t="s">
        <v>17</v>
      </c>
      <c r="H14" s="23" t="e">
        <f aca="true" t="shared" si="4" ref="H14">B14*G14</f>
        <v>#VALUE!</v>
      </c>
    </row>
    <row r="15" spans="1:8" s="9" customFormat="1" ht="15" customHeight="1">
      <c r="A15" s="22" t="s">
        <v>30</v>
      </c>
      <c r="B15" s="47">
        <v>15</v>
      </c>
      <c r="C15" s="47" t="s">
        <v>25</v>
      </c>
      <c r="D15" s="49" t="s">
        <v>52</v>
      </c>
      <c r="E15" s="18"/>
      <c r="F15" s="10"/>
      <c r="G15" s="2" t="s">
        <v>17</v>
      </c>
      <c r="H15" s="23" t="e">
        <f t="shared" si="3"/>
        <v>#VALUE!</v>
      </c>
    </row>
    <row r="16" spans="1:8" s="9" customFormat="1" ht="15" customHeight="1">
      <c r="A16" s="22" t="s">
        <v>31</v>
      </c>
      <c r="B16" s="47">
        <v>20</v>
      </c>
      <c r="C16" s="47" t="s">
        <v>25</v>
      </c>
      <c r="D16" s="49" t="s">
        <v>53</v>
      </c>
      <c r="E16" s="18"/>
      <c r="F16" s="10"/>
      <c r="G16" s="2" t="s">
        <v>17</v>
      </c>
      <c r="H16" s="23" t="e">
        <f t="shared" si="3"/>
        <v>#VALUE!</v>
      </c>
    </row>
    <row r="17" spans="1:8" s="9" customFormat="1" ht="15" customHeight="1">
      <c r="A17" s="22" t="s">
        <v>33</v>
      </c>
      <c r="B17" s="47">
        <v>5</v>
      </c>
      <c r="C17" s="47" t="s">
        <v>25</v>
      </c>
      <c r="D17" s="49" t="s">
        <v>54</v>
      </c>
      <c r="E17" s="18"/>
      <c r="F17" s="10"/>
      <c r="G17" s="2" t="s">
        <v>17</v>
      </c>
      <c r="H17" s="23" t="e">
        <f t="shared" si="3"/>
        <v>#VALUE!</v>
      </c>
    </row>
    <row r="18" spans="1:8" s="9" customFormat="1" ht="15" customHeight="1">
      <c r="A18" s="22" t="s">
        <v>34</v>
      </c>
      <c r="B18" s="47">
        <v>11</v>
      </c>
      <c r="C18" s="47" t="s">
        <v>55</v>
      </c>
      <c r="D18" s="49" t="s">
        <v>56</v>
      </c>
      <c r="E18" s="18"/>
      <c r="F18" s="10"/>
      <c r="G18" s="2" t="s">
        <v>17</v>
      </c>
      <c r="H18" s="23" t="e">
        <f t="shared" si="3"/>
        <v>#VALUE!</v>
      </c>
    </row>
    <row r="19" spans="1:8" s="9" customFormat="1" ht="15" customHeight="1">
      <c r="A19" s="22" t="s">
        <v>35</v>
      </c>
      <c r="B19" s="47">
        <v>5</v>
      </c>
      <c r="C19" s="47" t="s">
        <v>25</v>
      </c>
      <c r="D19" s="49" t="s">
        <v>57</v>
      </c>
      <c r="E19" s="18"/>
      <c r="F19" s="10"/>
      <c r="G19" s="2" t="s">
        <v>17</v>
      </c>
      <c r="H19" s="23" t="e">
        <f t="shared" si="3"/>
        <v>#VALUE!</v>
      </c>
    </row>
    <row r="20" spans="1:8" s="9" customFormat="1" ht="15" customHeight="1">
      <c r="A20" s="22" t="s">
        <v>36</v>
      </c>
      <c r="B20" s="47">
        <v>5</v>
      </c>
      <c r="C20" s="47" t="s">
        <v>25</v>
      </c>
      <c r="D20" s="49" t="s">
        <v>58</v>
      </c>
      <c r="E20" s="18"/>
      <c r="F20" s="10"/>
      <c r="G20" s="2" t="s">
        <v>17</v>
      </c>
      <c r="H20" s="23" t="e">
        <f t="shared" si="3"/>
        <v>#VALUE!</v>
      </c>
    </row>
    <row r="21" spans="1:8" s="9" customFormat="1" ht="15" customHeight="1">
      <c r="A21" s="22" t="s">
        <v>37</v>
      </c>
      <c r="B21" s="47">
        <v>7</v>
      </c>
      <c r="C21" s="47" t="s">
        <v>25</v>
      </c>
      <c r="D21" s="49" t="s">
        <v>59</v>
      </c>
      <c r="E21" s="18"/>
      <c r="F21" s="10"/>
      <c r="G21" s="2" t="s">
        <v>17</v>
      </c>
      <c r="H21" s="23" t="e">
        <f t="shared" si="3"/>
        <v>#VALUE!</v>
      </c>
    </row>
    <row r="22" spans="1:8" s="9" customFormat="1" ht="15" customHeight="1">
      <c r="A22" s="22" t="s">
        <v>38</v>
      </c>
      <c r="B22" s="47">
        <v>10</v>
      </c>
      <c r="C22" s="47" t="s">
        <v>60</v>
      </c>
      <c r="D22" s="49" t="s">
        <v>61</v>
      </c>
      <c r="E22" s="18"/>
      <c r="F22" s="10"/>
      <c r="G22" s="2" t="s">
        <v>17</v>
      </c>
      <c r="H22" s="23" t="e">
        <f t="shared" si="3"/>
        <v>#VALUE!</v>
      </c>
    </row>
    <row r="23" spans="1:8" s="9" customFormat="1" ht="15" customHeight="1">
      <c r="A23" s="22" t="s">
        <v>39</v>
      </c>
      <c r="B23" s="47">
        <v>5</v>
      </c>
      <c r="C23" s="47" t="s">
        <v>25</v>
      </c>
      <c r="D23" s="49" t="s">
        <v>62</v>
      </c>
      <c r="E23" s="18"/>
      <c r="F23" s="10"/>
      <c r="G23" s="2" t="s">
        <v>17</v>
      </c>
      <c r="H23" s="23" t="e">
        <f t="shared" si="3"/>
        <v>#VALUE!</v>
      </c>
    </row>
    <row r="24" spans="1:8" s="9" customFormat="1" ht="15" customHeight="1" thickBot="1">
      <c r="A24" s="22" t="s">
        <v>40</v>
      </c>
      <c r="B24" s="47">
        <v>1</v>
      </c>
      <c r="C24" s="47" t="s">
        <v>25</v>
      </c>
      <c r="D24" s="49" t="s">
        <v>63</v>
      </c>
      <c r="E24" s="18"/>
      <c r="F24" s="10"/>
      <c r="G24" s="2" t="s">
        <v>17</v>
      </c>
      <c r="H24" s="23" t="e">
        <f t="shared" si="3"/>
        <v>#VALUE!</v>
      </c>
    </row>
    <row r="25" spans="1:8" ht="19" thickBot="1">
      <c r="A25" s="54"/>
      <c r="B25" s="41"/>
      <c r="C25" s="55"/>
      <c r="D25" s="38"/>
      <c r="E25" s="73">
        <f>SUM(F6:F16)</f>
        <v>0</v>
      </c>
      <c r="F25" s="73"/>
      <c r="G25" s="74" t="e">
        <f>SUM(H6:H24)</f>
        <v>#VALUE!</v>
      </c>
      <c r="H25" s="75"/>
    </row>
    <row r="26" spans="1:8" ht="18.5">
      <c r="A26" s="11"/>
      <c r="B26" s="42"/>
      <c r="C26" s="12"/>
      <c r="D26" s="13"/>
      <c r="E26" s="14"/>
      <c r="F26" s="14"/>
      <c r="G26" s="14"/>
      <c r="H26" s="14"/>
    </row>
    <row r="27" spans="1:8" ht="19" thickBot="1">
      <c r="A27" s="11"/>
      <c r="B27" s="42"/>
      <c r="C27" s="12"/>
      <c r="D27" s="13"/>
      <c r="E27" s="14"/>
      <c r="F27" s="14"/>
      <c r="G27" s="14"/>
      <c r="H27" s="14"/>
    </row>
    <row r="28" spans="1:8" s="9" customFormat="1" ht="60" customHeight="1" thickBot="1">
      <c r="A28" s="24" t="s">
        <v>18</v>
      </c>
      <c r="B28" s="40" t="s">
        <v>19</v>
      </c>
      <c r="C28" s="25" t="s">
        <v>20</v>
      </c>
      <c r="D28" s="29" t="s">
        <v>24</v>
      </c>
      <c r="E28" s="26" t="s">
        <v>9</v>
      </c>
      <c r="F28" s="26" t="s">
        <v>10</v>
      </c>
      <c r="G28" s="27" t="s">
        <v>7</v>
      </c>
      <c r="H28" s="28" t="s">
        <v>8</v>
      </c>
    </row>
    <row r="29" spans="1:8" s="9" customFormat="1" ht="15" customHeight="1">
      <c r="A29" s="19" t="s">
        <v>0</v>
      </c>
      <c r="B29" s="64">
        <v>1</v>
      </c>
      <c r="C29" s="50" t="s">
        <v>25</v>
      </c>
      <c r="D29" s="65" t="s">
        <v>64</v>
      </c>
      <c r="E29" s="44"/>
      <c r="F29" s="58">
        <f>SUM(E29*B29)</f>
        <v>0</v>
      </c>
      <c r="G29" s="16" t="s">
        <v>17</v>
      </c>
      <c r="H29" s="21" t="e">
        <f aca="true" t="shared" si="5" ref="H29:H42">B29*G29</f>
        <v>#VALUE!</v>
      </c>
    </row>
    <row r="30" spans="1:8" s="9" customFormat="1" ht="15" customHeight="1">
      <c r="A30" s="22" t="s">
        <v>1</v>
      </c>
      <c r="B30" s="66">
        <v>7</v>
      </c>
      <c r="C30" s="50" t="s">
        <v>25</v>
      </c>
      <c r="D30" s="67" t="s">
        <v>65</v>
      </c>
      <c r="E30" s="59">
        <v>28.6</v>
      </c>
      <c r="F30" s="45">
        <f aca="true" t="shared" si="6" ref="F30:F43">SUM(E30*B30)</f>
        <v>200.20000000000002</v>
      </c>
      <c r="G30" s="2" t="s">
        <v>17</v>
      </c>
      <c r="H30" s="46" t="e">
        <f aca="true" t="shared" si="7" ref="H30:H37">B30*G30</f>
        <v>#VALUE!</v>
      </c>
    </row>
    <row r="31" spans="1:8" s="9" customFormat="1" ht="15" customHeight="1">
      <c r="A31" s="22" t="s">
        <v>2</v>
      </c>
      <c r="B31" s="64">
        <v>3</v>
      </c>
      <c r="C31" s="50" t="s">
        <v>25</v>
      </c>
      <c r="D31" s="68" t="s">
        <v>66</v>
      </c>
      <c r="E31" s="45">
        <v>143</v>
      </c>
      <c r="F31" s="45">
        <f t="shared" si="6"/>
        <v>429</v>
      </c>
      <c r="G31" s="2" t="s">
        <v>17</v>
      </c>
      <c r="H31" s="46" t="e">
        <f t="shared" si="7"/>
        <v>#VALUE!</v>
      </c>
    </row>
    <row r="32" spans="1:8" s="9" customFormat="1" ht="15" customHeight="1">
      <c r="A32" s="22" t="s">
        <v>3</v>
      </c>
      <c r="B32" s="51">
        <v>5</v>
      </c>
      <c r="C32" s="50" t="s">
        <v>25</v>
      </c>
      <c r="D32" s="68" t="s">
        <v>67</v>
      </c>
      <c r="E32" s="45">
        <v>10.55</v>
      </c>
      <c r="F32" s="45">
        <f t="shared" si="6"/>
        <v>52.75</v>
      </c>
      <c r="G32" s="2" t="s">
        <v>17</v>
      </c>
      <c r="H32" s="46" t="e">
        <f t="shared" si="7"/>
        <v>#VALUE!</v>
      </c>
    </row>
    <row r="33" spans="1:8" s="9" customFormat="1" ht="15" customHeight="1">
      <c r="A33" s="22" t="s">
        <v>4</v>
      </c>
      <c r="B33" s="51">
        <v>5</v>
      </c>
      <c r="C33" s="50" t="s">
        <v>25</v>
      </c>
      <c r="D33" s="68" t="s">
        <v>68</v>
      </c>
      <c r="E33" s="59">
        <v>50</v>
      </c>
      <c r="F33" s="45">
        <f t="shared" si="6"/>
        <v>250</v>
      </c>
      <c r="G33" s="2" t="s">
        <v>17</v>
      </c>
      <c r="H33" s="46" t="e">
        <f t="shared" si="7"/>
        <v>#VALUE!</v>
      </c>
    </row>
    <row r="34" spans="1:8" s="9" customFormat="1" ht="15" customHeight="1">
      <c r="A34" s="22" t="s">
        <v>5</v>
      </c>
      <c r="B34" s="51">
        <v>3</v>
      </c>
      <c r="C34" s="50" t="s">
        <v>25</v>
      </c>
      <c r="D34" s="52" t="s">
        <v>69</v>
      </c>
      <c r="E34" s="45">
        <v>138.36</v>
      </c>
      <c r="F34" s="45">
        <f t="shared" si="6"/>
        <v>415.08000000000004</v>
      </c>
      <c r="G34" s="2" t="s">
        <v>17</v>
      </c>
      <c r="H34" s="46" t="e">
        <f t="shared" si="7"/>
        <v>#VALUE!</v>
      </c>
    </row>
    <row r="35" spans="1:8" s="9" customFormat="1" ht="15" customHeight="1">
      <c r="A35" s="22" t="s">
        <v>21</v>
      </c>
      <c r="B35" s="51">
        <v>5</v>
      </c>
      <c r="C35" s="69" t="s">
        <v>25</v>
      </c>
      <c r="D35" s="70" t="s">
        <v>70</v>
      </c>
      <c r="E35" s="59">
        <v>278.2</v>
      </c>
      <c r="F35" s="45">
        <f t="shared" si="6"/>
        <v>1391</v>
      </c>
      <c r="G35" s="2" t="s">
        <v>17</v>
      </c>
      <c r="H35" s="46" t="e">
        <f t="shared" si="7"/>
        <v>#VALUE!</v>
      </c>
    </row>
    <row r="36" spans="1:8" s="9" customFormat="1" ht="15" customHeight="1">
      <c r="A36" s="22" t="s">
        <v>28</v>
      </c>
      <c r="B36" s="51">
        <v>20</v>
      </c>
      <c r="C36" s="69" t="s">
        <v>25</v>
      </c>
      <c r="D36" s="60" t="s">
        <v>71</v>
      </c>
      <c r="E36" s="61">
        <v>42</v>
      </c>
      <c r="F36" s="62">
        <f t="shared" si="6"/>
        <v>840</v>
      </c>
      <c r="G36" s="2" t="s">
        <v>17</v>
      </c>
      <c r="H36" s="46" t="e">
        <f t="shared" si="7"/>
        <v>#VALUE!</v>
      </c>
    </row>
    <row r="37" spans="1:8" s="9" customFormat="1" ht="15" customHeight="1">
      <c r="A37" s="22" t="s">
        <v>29</v>
      </c>
      <c r="B37" s="51">
        <v>20</v>
      </c>
      <c r="C37" s="69" t="s">
        <v>25</v>
      </c>
      <c r="D37" s="52" t="s">
        <v>72</v>
      </c>
      <c r="E37" s="45">
        <v>52.15</v>
      </c>
      <c r="F37" s="45">
        <f t="shared" si="6"/>
        <v>1043</v>
      </c>
      <c r="G37" s="2" t="s">
        <v>17</v>
      </c>
      <c r="H37" s="46" t="e">
        <f t="shared" si="7"/>
        <v>#VALUE!</v>
      </c>
    </row>
    <row r="38" spans="1:8" s="9" customFormat="1" ht="15" customHeight="1">
      <c r="A38" s="22" t="s">
        <v>30</v>
      </c>
      <c r="B38" s="51">
        <v>4</v>
      </c>
      <c r="C38" s="50" t="s">
        <v>25</v>
      </c>
      <c r="D38" s="52" t="s">
        <v>73</v>
      </c>
      <c r="E38" s="45">
        <v>70</v>
      </c>
      <c r="F38" s="45">
        <f t="shared" si="6"/>
        <v>280</v>
      </c>
      <c r="G38" s="2" t="s">
        <v>17</v>
      </c>
      <c r="H38" s="46" t="e">
        <f t="shared" si="5"/>
        <v>#VALUE!</v>
      </c>
    </row>
    <row r="39" spans="1:8" s="9" customFormat="1" ht="15" customHeight="1">
      <c r="A39" s="22" t="s">
        <v>31</v>
      </c>
      <c r="B39" s="51">
        <v>10</v>
      </c>
      <c r="C39" s="50" t="s">
        <v>25</v>
      </c>
      <c r="D39" s="52" t="s">
        <v>74</v>
      </c>
      <c r="E39" s="45">
        <v>457.75</v>
      </c>
      <c r="F39" s="45">
        <f t="shared" si="6"/>
        <v>4577.5</v>
      </c>
      <c r="G39" s="2" t="s">
        <v>17</v>
      </c>
      <c r="H39" s="46" t="e">
        <f t="shared" si="5"/>
        <v>#VALUE!</v>
      </c>
    </row>
    <row r="40" spans="1:8" s="9" customFormat="1" ht="15" customHeight="1">
      <c r="A40" s="22" t="s">
        <v>33</v>
      </c>
      <c r="B40" s="51">
        <v>5</v>
      </c>
      <c r="C40" s="50" t="s">
        <v>25</v>
      </c>
      <c r="D40" s="63" t="s">
        <v>75</v>
      </c>
      <c r="E40" s="59">
        <v>457.75</v>
      </c>
      <c r="F40" s="45">
        <f t="shared" si="6"/>
        <v>2288.75</v>
      </c>
      <c r="G40" s="2" t="s">
        <v>17</v>
      </c>
      <c r="H40" s="46" t="e">
        <f t="shared" si="5"/>
        <v>#VALUE!</v>
      </c>
    </row>
    <row r="41" spans="1:8" s="9" customFormat="1" ht="15" customHeight="1">
      <c r="A41" s="22" t="s">
        <v>34</v>
      </c>
      <c r="B41" s="51">
        <v>30</v>
      </c>
      <c r="C41" s="50" t="s">
        <v>25</v>
      </c>
      <c r="D41" s="63" t="s">
        <v>76</v>
      </c>
      <c r="E41" s="59">
        <v>102.49</v>
      </c>
      <c r="F41" s="45">
        <f t="shared" si="6"/>
        <v>3074.7</v>
      </c>
      <c r="G41" s="2" t="s">
        <v>17</v>
      </c>
      <c r="H41" s="46" t="e">
        <f t="shared" si="5"/>
        <v>#VALUE!</v>
      </c>
    </row>
    <row r="42" spans="1:8" s="9" customFormat="1" ht="15" customHeight="1">
      <c r="A42" s="22" t="s">
        <v>35</v>
      </c>
      <c r="B42" s="51">
        <v>5</v>
      </c>
      <c r="C42" s="50" t="s">
        <v>25</v>
      </c>
      <c r="D42" s="63" t="s">
        <v>77</v>
      </c>
      <c r="E42" s="59">
        <v>25</v>
      </c>
      <c r="F42" s="45">
        <f t="shared" si="6"/>
        <v>125</v>
      </c>
      <c r="G42" s="2" t="s">
        <v>17</v>
      </c>
      <c r="H42" s="46" t="e">
        <f t="shared" si="5"/>
        <v>#VALUE!</v>
      </c>
    </row>
    <row r="43" spans="1:8" s="9" customFormat="1" ht="15" customHeight="1" thickBot="1">
      <c r="A43" s="22" t="s">
        <v>36</v>
      </c>
      <c r="B43" s="51">
        <v>10</v>
      </c>
      <c r="C43" s="50" t="s">
        <v>25</v>
      </c>
      <c r="D43" s="52" t="s">
        <v>78</v>
      </c>
      <c r="E43" s="59">
        <v>9</v>
      </c>
      <c r="F43" s="45">
        <f t="shared" si="6"/>
        <v>90</v>
      </c>
      <c r="G43" s="2" t="s">
        <v>17</v>
      </c>
      <c r="H43" s="46" t="e">
        <f aca="true" t="shared" si="8" ref="H43">B43*G43</f>
        <v>#VALUE!</v>
      </c>
    </row>
    <row r="44" spans="1:8" ht="19" thickBot="1">
      <c r="A44" s="34"/>
      <c r="B44" s="41"/>
      <c r="C44" s="35"/>
      <c r="D44" s="37" t="s">
        <v>26</v>
      </c>
      <c r="E44" s="80">
        <f>SUM(F29:F43)</f>
        <v>15056.98</v>
      </c>
      <c r="F44" s="73"/>
      <c r="G44" s="74" t="e">
        <f>SUM(H29:H43)</f>
        <v>#VALUE!</v>
      </c>
      <c r="H44" s="75"/>
    </row>
    <row r="45" spans="1:8" ht="19" thickBot="1">
      <c r="A45" s="34"/>
      <c r="B45" s="41"/>
      <c r="C45" s="35"/>
      <c r="D45" s="36" t="s">
        <v>11</v>
      </c>
      <c r="E45" s="80"/>
      <c r="F45" s="73"/>
      <c r="G45" s="73" t="e">
        <f>G25+G44</f>
        <v>#VALUE!</v>
      </c>
      <c r="H45" s="81"/>
    </row>
    <row r="46" spans="1:8" ht="18.5">
      <c r="A46" s="30"/>
      <c r="B46" s="43"/>
      <c r="C46" s="31"/>
      <c r="D46" s="32"/>
      <c r="E46" s="33"/>
      <c r="F46" s="33"/>
      <c r="G46" s="33"/>
      <c r="H46" s="33"/>
    </row>
    <row r="47" spans="1:8" ht="15">
      <c r="A47" s="79" t="s">
        <v>22</v>
      </c>
      <c r="B47" s="79"/>
      <c r="C47" s="79"/>
      <c r="D47" s="79"/>
      <c r="E47" s="79"/>
      <c r="F47" s="79"/>
      <c r="G47" s="79"/>
      <c r="H47" s="79"/>
    </row>
    <row r="48" ht="15">
      <c r="A48" s="5"/>
    </row>
    <row r="49" spans="1:7" ht="15">
      <c r="A49" s="7" t="s">
        <v>6</v>
      </c>
      <c r="B49" s="78" t="s">
        <v>14</v>
      </c>
      <c r="C49" s="78"/>
      <c r="D49" s="78"/>
      <c r="G49" s="8" t="s">
        <v>13</v>
      </c>
    </row>
    <row r="53" ht="15" customHeight="1"/>
    <row r="56" spans="4:8" ht="15">
      <c r="D56" s="72" t="s">
        <v>12</v>
      </c>
      <c r="E56" s="72"/>
      <c r="F56" s="72"/>
      <c r="G56" s="72"/>
      <c r="H56" s="72"/>
    </row>
    <row r="57" spans="4:8" ht="15">
      <c r="D57" s="71" t="s">
        <v>15</v>
      </c>
      <c r="E57" s="71"/>
      <c r="F57" s="71"/>
      <c r="G57" s="71"/>
      <c r="H57" s="71"/>
    </row>
    <row r="58" spans="4:8" ht="15">
      <c r="D58" s="71" t="s">
        <v>16</v>
      </c>
      <c r="E58" s="71"/>
      <c r="F58" s="71"/>
      <c r="G58" s="71"/>
      <c r="H58" s="71"/>
    </row>
    <row r="1041379" spans="1:8" ht="15">
      <c r="A1041379" s="1"/>
      <c r="C1041379" s="1"/>
      <c r="E1041379" s="1"/>
      <c r="F1041379" s="6">
        <f>SUM(F2:F1041378)</f>
        <v>15056.98</v>
      </c>
      <c r="G1041379" s="1"/>
      <c r="H1041379" s="1"/>
    </row>
  </sheetData>
  <sheetProtection selectLockedCells="1"/>
  <mergeCells count="13">
    <mergeCell ref="A2:H2"/>
    <mergeCell ref="A3:H3"/>
    <mergeCell ref="B49:D49"/>
    <mergeCell ref="A47:H47"/>
    <mergeCell ref="E44:F44"/>
    <mergeCell ref="G44:H44"/>
    <mergeCell ref="E45:F45"/>
    <mergeCell ref="G45:H45"/>
    <mergeCell ref="D58:H58"/>
    <mergeCell ref="D56:H56"/>
    <mergeCell ref="D57:H57"/>
    <mergeCell ref="E25:F25"/>
    <mergeCell ref="G25:H25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0BA33-9A04-400F-BE4F-4E38DA51F5BB}">
  <ds:schemaRefs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2021-10-08T11:04:11Z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