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44_SAP_zari_3/"/>
    </mc:Choice>
  </mc:AlternateContent>
  <xr:revisionPtr revIDLastSave="94" documentId="8_{73F8B175-1936-4F57-945F-F8D8747181AC}" xr6:coauthVersionLast="47" xr6:coauthVersionMax="47" xr10:uidLastSave="{3CAA0FFE-ED23-4BE8-B438-ED4C139809FB}"/>
  <bookViews>
    <workbookView xWindow="-7670" yWindow="8220" windowWidth="19400" windowHeight="21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I12" i="1"/>
  <c r="G20" i="1" l="1"/>
  <c r="G21" i="1"/>
  <c r="G22" i="1"/>
  <c r="G23" i="1"/>
  <c r="G24" i="1"/>
  <c r="G26" i="1"/>
  <c r="G27" i="1"/>
  <c r="G28" i="1"/>
  <c r="I17" i="1"/>
  <c r="I14" i="1"/>
  <c r="G14" i="1"/>
  <c r="G15" i="1"/>
  <c r="G16" i="1"/>
  <c r="G17" i="1"/>
  <c r="G18" i="1"/>
  <c r="G19" i="1"/>
  <c r="G8" i="1" l="1"/>
  <c r="I8" i="1"/>
  <c r="I15" i="1" l="1"/>
  <c r="I27" i="1" l="1"/>
  <c r="I26" i="1"/>
  <c r="I24" i="1"/>
  <c r="I23" i="1"/>
  <c r="I22" i="1"/>
  <c r="I28" i="1"/>
  <c r="I21" i="1"/>
  <c r="I20" i="1"/>
  <c r="I19" i="1"/>
  <c r="I18" i="1"/>
  <c r="I16" i="1"/>
  <c r="I13" i="1" l="1"/>
  <c r="G13" i="1"/>
  <c r="I25" i="1"/>
  <c r="G25" i="1"/>
  <c r="I11" i="1"/>
  <c r="G11" i="1"/>
  <c r="I10" i="1"/>
  <c r="G10" i="1"/>
  <c r="I9" i="1"/>
  <c r="G9" i="1"/>
  <c r="I7" i="1"/>
  <c r="I30" i="1" s="1"/>
  <c r="G7" i="1"/>
  <c r="G29" i="1" l="1"/>
</calcChain>
</file>

<file path=xl/sharedStrings.xml><?xml version="1.0" encoding="utf-8"?>
<sst xmlns="http://schemas.openxmlformats.org/spreadsheetml/2006/main" count="187" uniqueCount="76">
  <si>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</si>
  <si>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</si>
  <si>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</si>
  <si>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</si>
  <si>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</si>
  <si>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</si>
  <si>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</si>
  <si>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</si>
  <si>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</si>
  <si>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</si>
  <si>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</si>
  <si>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</si>
  <si>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</si>
  <si>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</si>
  <si>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</si>
  <si>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</si>
  <si>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</si>
  <si>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</si>
  <si>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</si>
  <si>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</si>
  <si>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</si>
  <si>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</si>
  <si>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</si>
  <si>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</si>
  <si>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</si>
  <si>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</si>
  <si>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</si>
  <si>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</si>
  <si>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</si>
  <si>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</si>
  <si>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</si>
  <si>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</si>
  <si>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17. listopadu</t>
  </si>
  <si>
    <t>2172/15</t>
  </si>
  <si>
    <t>Rektorát</t>
  </si>
  <si>
    <t>DNS_NB_ATYP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</si>
  <si>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44/2021</t>
    </r>
  </si>
  <si>
    <t>FMT</t>
  </si>
  <si>
    <t>DNS_LCD_ATYP</t>
  </si>
  <si>
    <t>DNS_TABLET_ATYP</t>
  </si>
  <si>
    <t>DNS_LCD24" Výškově stavitelný</t>
  </si>
  <si>
    <t>DNS_Ultrabook13"_typ_B</t>
  </si>
  <si>
    <t>DNS_TISK multi_ATYP</t>
  </si>
  <si>
    <t>Fakulta  strojní</t>
  </si>
  <si>
    <t>9830 - Ústřední knihovna</t>
  </si>
  <si>
    <t>9870 - CIT</t>
  </si>
  <si>
    <t>Fak. elektrotechniky a informatiky</t>
  </si>
  <si>
    <t>Fakulta  stavební</t>
  </si>
  <si>
    <t>17. listopadu</t>
  </si>
  <si>
    <t>Ludvíka Podéště</t>
  </si>
  <si>
    <t>1875/17</t>
  </si>
  <si>
    <t>Petra Pišťáčková
petra.pistackova@vsb.cz
+420597321280</t>
  </si>
  <si>
    <t>DNS_DISK_ATYP</t>
  </si>
  <si>
    <t>Studentská</t>
  </si>
  <si>
    <t>6231/1B</t>
  </si>
  <si>
    <t>DNS_TISK ČB</t>
  </si>
  <si>
    <t>DNS_PC_typ_A</t>
  </si>
  <si>
    <t>DNS_Ultrabook13"_typ_A</t>
  </si>
  <si>
    <t>DNS_NB15"_typ_B</t>
  </si>
  <si>
    <t xml:space="preserve">Ing. Denisa Václavínková
denisa.vaclavinkova@vsb.cz 
+420 596 991 726 </t>
  </si>
  <si>
    <t>Kateřina Čajkovská
katerina.cajkovska@vsb.cz
+420597323177</t>
  </si>
  <si>
    <t>Hana Egertová
hana.egertova@vsb.cz
+420596993203</t>
  </si>
  <si>
    <t>Ing. Roman Hrbáč, Ph.D.
roman.hrbac@vsb.cz
+420597324300</t>
  </si>
  <si>
    <t>Aurelie Pindorová
aurelie.pindorova@vsb.cz
+420597321329</t>
  </si>
  <si>
    <t>Bc. Pavel Eliáš
pavel.elias@vsb.cz
+420597324573</t>
  </si>
  <si>
    <t>DNS_PC_ ATYP</t>
  </si>
  <si>
    <t xml:space="preserve">Vladěna Hlavatá
vladena.hlavata@vsb.cz
+420 596 999 586 </t>
  </si>
  <si>
    <t xml:space="preserve">Monika Krejzková
monika.krejzkova@vsb.cz
+420 596 994 348 </t>
  </si>
  <si>
    <t xml:space="preserve">Radomila Jašíková
radomila.jasikova@vsb.cz 
+420 596 991 268 </t>
  </si>
  <si>
    <t>DNS_DATAPROJEKTOR_ATYP</t>
  </si>
  <si>
    <t>Zdeňka Bajgarová
zdenka.bajgarova@vsb.cz
+420597321311</t>
  </si>
  <si>
    <t>IT4</t>
  </si>
  <si>
    <t>RNDr. Eliška Ochodková, Ph.D.
eleska.ochodkova@vsb.cz
420597325964</t>
  </si>
  <si>
    <t>DNS_LCD24"</t>
  </si>
  <si>
    <t>DNS_LCD27" Výškově stavitelný</t>
  </si>
  <si>
    <t>Ing. Richard Velička, Ph.D.
richard.velicka@vsb.cz
+420597325854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</si>
</sst>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3" fillId="0" borderId="4" xfId="0" applyFont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right" vertical="center"/>
    </xf>
    <xf numFmtId="0" fontId="0" fillId="0" borderId="24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vertical="center"/>
    </xf>
    <xf numFmtId="3" fontId="0" fillId="0" borderId="25" xfId="0" applyNumberFormat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  <xf numFmtId="165" fontId="2" fillId="0" borderId="26" xfId="0" applyNumberFormat="1" applyFont="1" applyBorder="1" applyAlignment="1">
      <alignment horizontal="right" vertical="center"/>
    </xf>
    <xf numFmtId="165" fontId="2" fillId="3" borderId="26" xfId="0" applyNumberFormat="1" applyFont="1" applyFill="1" applyBorder="1" applyAlignment="1" applyProtection="1">
      <alignment horizontal="center" vertical="center"/>
      <protection locked="0"/>
    </xf>
    <xf numFmtId="165" fontId="2" fillId="0" borderId="26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4" borderId="12" xfId="0" applyNumberFormat="1" applyFill="1" applyBorder="1" applyAlignment="1">
      <alignment horizontal="center" vertical="center"/>
    </xf>
    <xf numFmtId="0" fontId="0" fillId="4" borderId="12" xfId="0" applyFill="1" applyBorder="1" applyAlignment="1">
      <alignment vertical="center"/>
    </xf>
    <xf numFmtId="3" fontId="0" fillId="4" borderId="12" xfId="0" applyNumberFormat="1" applyFill="1" applyBorder="1" applyAlignment="1">
      <alignment horizontal="right" vertical="center"/>
    </xf>
    <xf numFmtId="4" fontId="0" fillId="4" borderId="12" xfId="0" applyNumberFormat="1" applyFill="1" applyBorder="1" applyAlignment="1">
      <alignment horizontal="right" vertical="center"/>
    </xf>
    <xf numFmtId="0" fontId="0" fillId="0" borderId="13" xfId="0" applyNumberForma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4" fontId="0" fillId="0" borderId="12" xfId="0" applyNumberFormat="1" applyFill="1" applyBorder="1" applyAlignment="1">
      <alignment horizontal="right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0" fillId="4" borderId="20" xfId="0" applyNumberFormat="1" applyFill="1" applyBorder="1" applyAlignment="1">
      <alignment horizontal="center" vertical="center"/>
    </xf>
    <xf numFmtId="0" fontId="0" fillId="4" borderId="23" xfId="0" applyNumberFormat="1" applyFill="1" applyBorder="1" applyAlignment="1">
      <alignment horizontal="center" vertical="center"/>
    </xf>
    <xf numFmtId="0" fontId="0" fillId="4" borderId="22" xfId="0" applyNumberForma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20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44"/>
  <sheetViews>
    <sheetView tabSelected="1" zoomScale="70" zoomScaleNormal="70" workbookViewId="0">
      <selection activeCell="G29" sqref="G29"/>
    </sheetView>
  </sheetViews>
  <sheetFormatPr defaultRowHeight="12.5" x14ac:dyDescent="0.25"/>
  <cols>
    <col min="1" max="1" width="9.7265625" style="61" customWidth="1"/>
    <col min="2" max="2" width="4.7265625" style="32" customWidth="1"/>
    <col min="3" max="3" width="31.1796875" bestFit="1" customWidth="1"/>
    <col min="4" max="4" width="5.54296875" style="9" bestFit="1" customWidth="1"/>
    <col min="5" max="5" width="3.81640625" style="9" customWidth="1"/>
    <col min="6" max="6" width="13.54296875" customWidth="1"/>
    <col min="7" max="7" width="19.36328125" customWidth="1"/>
    <col min="8" max="8" width="16.54296875" customWidth="1"/>
    <col min="9" max="9" width="14" customWidth="1"/>
    <col min="10" max="10" width="28.08984375" customWidth="1"/>
    <col min="11" max="11" width="30.90625" style="49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bestFit="1" customWidth="1"/>
  </cols>
  <sheetData>
    <row r="1" spans="1:130" ht="18" x14ac:dyDescent="0.25">
      <c r="A1" s="111" t="s">
        <v>18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30" ht="18.5" x14ac:dyDescent="0.25">
      <c r="A2" s="112" t="s">
        <v>36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30" ht="24" customHeight="1" x14ac:dyDescent="0.25">
      <c r="A3" s="113" t="s">
        <v>20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30" ht="4.5" customHeight="1" thickBot="1" x14ac:dyDescent="0.3">
      <c r="A4" s="58"/>
      <c r="B4" s="29"/>
      <c r="C4" s="3"/>
      <c r="D4" s="8"/>
      <c r="E4" s="8"/>
      <c r="F4" s="3"/>
      <c r="G4" s="3"/>
      <c r="H4" s="3"/>
      <c r="I4" s="3"/>
      <c r="J4" s="3"/>
      <c r="K4" s="42"/>
      <c r="L4" s="3"/>
      <c r="M4" s="3"/>
      <c r="N4" s="3"/>
      <c r="O4" s="4"/>
    </row>
    <row r="5" spans="1:130" s="1" customFormat="1" ht="16.149999999999999" customHeight="1" thickTop="1" thickBot="1" x14ac:dyDescent="0.3">
      <c r="A5" s="114" t="s">
        <v>3</v>
      </c>
      <c r="B5" s="116" t="s">
        <v>4</v>
      </c>
      <c r="C5" s="118" t="s">
        <v>7</v>
      </c>
      <c r="D5" s="122" t="s">
        <v>5</v>
      </c>
      <c r="E5" s="122" t="s">
        <v>6</v>
      </c>
      <c r="F5" s="99" t="s">
        <v>19</v>
      </c>
      <c r="G5" s="100"/>
      <c r="H5" s="99" t="s">
        <v>17</v>
      </c>
      <c r="I5" s="100"/>
      <c r="J5" s="5" t="s">
        <v>10</v>
      </c>
      <c r="K5" s="122" t="s">
        <v>12</v>
      </c>
      <c r="L5" s="118" t="s">
        <v>0</v>
      </c>
      <c r="M5" s="5" t="s">
        <v>13</v>
      </c>
      <c r="N5" s="118" t="s">
        <v>1</v>
      </c>
      <c r="O5" s="120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149999999999999" customHeight="1" thickBot="1" x14ac:dyDescent="0.3">
      <c r="A6" s="115"/>
      <c r="B6" s="117"/>
      <c r="C6" s="119"/>
      <c r="D6" s="123"/>
      <c r="E6" s="123"/>
      <c r="F6" s="51" t="s">
        <v>8</v>
      </c>
      <c r="G6" s="51" t="s">
        <v>9</v>
      </c>
      <c r="H6" s="51" t="s">
        <v>8</v>
      </c>
      <c r="I6" s="51" t="s">
        <v>9</v>
      </c>
      <c r="J6" s="52" t="s">
        <v>11</v>
      </c>
      <c r="K6" s="123"/>
      <c r="L6" s="119"/>
      <c r="M6" s="52" t="s">
        <v>14</v>
      </c>
      <c r="N6" s="119"/>
      <c r="O6" s="12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6" customFormat="1" ht="38" customHeight="1" thickTop="1" thickBot="1" x14ac:dyDescent="0.3">
      <c r="A7" s="64">
        <v>60004978</v>
      </c>
      <c r="B7" s="65">
        <v>10</v>
      </c>
      <c r="C7" s="66" t="s">
        <v>35</v>
      </c>
      <c r="D7" s="67">
        <v>1</v>
      </c>
      <c r="E7" s="66" t="s">
        <v>29</v>
      </c>
      <c r="F7" s="68">
        <v>24000</v>
      </c>
      <c r="G7" s="69">
        <f>D7*F7</f>
        <v>24000</v>
      </c>
      <c r="H7" s="70" t="s">
        <v>23</v>
      </c>
      <c r="I7" s="71" t="e">
        <f t="shared" ref="I7:I11" si="0">H7*D7</f>
        <v>#VALUE!</v>
      </c>
      <c r="J7" s="85" t="s">
        <v>68</v>
      </c>
      <c r="K7" s="72" t="s">
        <v>37</v>
      </c>
      <c r="L7" s="73" t="s">
        <v>32</v>
      </c>
      <c r="M7" s="73" t="s">
        <v>33</v>
      </c>
      <c r="N7" s="73" t="s">
        <v>30</v>
      </c>
      <c r="O7" s="74" t="s">
        <v>31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6" customFormat="1" ht="38" customHeight="1" thickBot="1" x14ac:dyDescent="0.3">
      <c r="A8" s="101">
        <v>60005003</v>
      </c>
      <c r="B8" s="62">
        <v>10</v>
      </c>
      <c r="C8" s="40" t="s">
        <v>38</v>
      </c>
      <c r="D8" s="41">
        <v>3</v>
      </c>
      <c r="E8" s="40" t="s">
        <v>29</v>
      </c>
      <c r="F8" s="63">
        <v>8900</v>
      </c>
      <c r="G8" s="38">
        <f>D8*F8</f>
        <v>26700</v>
      </c>
      <c r="H8" s="39" t="s">
        <v>23</v>
      </c>
      <c r="I8" s="50" t="e">
        <f t="shared" ref="I8" si="1">H8*D8</f>
        <v>#VALUE!</v>
      </c>
      <c r="J8" s="90" t="s">
        <v>51</v>
      </c>
      <c r="K8" s="90" t="s">
        <v>43</v>
      </c>
      <c r="L8" s="90" t="s">
        <v>48</v>
      </c>
      <c r="M8" s="90" t="s">
        <v>33</v>
      </c>
      <c r="N8" s="90" t="s">
        <v>30</v>
      </c>
      <c r="O8" s="93" t="s">
        <v>31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6" customFormat="1" ht="38" customHeight="1" thickBot="1" x14ac:dyDescent="0.3">
      <c r="A9" s="102"/>
      <c r="B9" s="62">
        <v>20</v>
      </c>
      <c r="C9" s="40" t="s">
        <v>38</v>
      </c>
      <c r="D9" s="41">
        <v>15</v>
      </c>
      <c r="E9" s="40" t="s">
        <v>29</v>
      </c>
      <c r="F9" s="63">
        <v>4300</v>
      </c>
      <c r="G9" s="38">
        <f>D9*F9</f>
        <v>64500</v>
      </c>
      <c r="H9" s="39" t="s">
        <v>23</v>
      </c>
      <c r="I9" s="50" t="e">
        <f t="shared" si="0"/>
        <v>#VALUE!</v>
      </c>
      <c r="J9" s="91"/>
      <c r="K9" s="91" t="s">
        <v>43</v>
      </c>
      <c r="L9" s="91" t="s">
        <v>48</v>
      </c>
      <c r="M9" s="91" t="s">
        <v>33</v>
      </c>
      <c r="N9" s="91" t="s">
        <v>30</v>
      </c>
      <c r="O9" s="94"/>
      <c r="P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6" customFormat="1" ht="38" customHeight="1" thickBot="1" x14ac:dyDescent="0.3">
      <c r="A10" s="102"/>
      <c r="B10" s="62">
        <v>30</v>
      </c>
      <c r="C10" s="40" t="s">
        <v>38</v>
      </c>
      <c r="D10" s="41">
        <v>3</v>
      </c>
      <c r="E10" s="40" t="s">
        <v>29</v>
      </c>
      <c r="F10" s="63">
        <v>7000</v>
      </c>
      <c r="G10" s="38">
        <f>D10*F10</f>
        <v>21000</v>
      </c>
      <c r="H10" s="39" t="s">
        <v>23</v>
      </c>
      <c r="I10" s="50" t="e">
        <f t="shared" si="0"/>
        <v>#VALUE!</v>
      </c>
      <c r="J10" s="91"/>
      <c r="K10" s="91" t="s">
        <v>43</v>
      </c>
      <c r="L10" s="91" t="s">
        <v>48</v>
      </c>
      <c r="M10" s="91" t="s">
        <v>33</v>
      </c>
      <c r="N10" s="91" t="s">
        <v>30</v>
      </c>
      <c r="O10" s="9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6" customFormat="1" ht="38" customHeight="1" thickBot="1" x14ac:dyDescent="0.3">
      <c r="A11" s="103"/>
      <c r="B11" s="62">
        <v>40</v>
      </c>
      <c r="C11" s="40" t="s">
        <v>39</v>
      </c>
      <c r="D11" s="41">
        <v>1</v>
      </c>
      <c r="E11" s="40" t="s">
        <v>29</v>
      </c>
      <c r="F11" s="63">
        <v>34000</v>
      </c>
      <c r="G11" s="38">
        <f t="shared" ref="G11:G28" si="2">D11*F11</f>
        <v>34000</v>
      </c>
      <c r="H11" s="39" t="s">
        <v>23</v>
      </c>
      <c r="I11" s="50" t="e">
        <f t="shared" si="0"/>
        <v>#VALUE!</v>
      </c>
      <c r="J11" s="92"/>
      <c r="K11" s="92" t="s">
        <v>43</v>
      </c>
      <c r="L11" s="92" t="s">
        <v>48</v>
      </c>
      <c r="M11" s="92" t="s">
        <v>33</v>
      </c>
      <c r="N11" s="92" t="s">
        <v>30</v>
      </c>
      <c r="O11" s="9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6" customFormat="1" ht="38" customHeight="1" thickBot="1" x14ac:dyDescent="0.3">
      <c r="A12" s="60">
        <v>60005004</v>
      </c>
      <c r="B12" s="62">
        <v>10</v>
      </c>
      <c r="C12" s="40" t="s">
        <v>69</v>
      </c>
      <c r="D12" s="41">
        <v>1</v>
      </c>
      <c r="E12" s="40" t="s">
        <v>29</v>
      </c>
      <c r="F12" s="63">
        <v>20000</v>
      </c>
      <c r="G12" s="38">
        <f t="shared" ref="G12" si="3">D12*F12</f>
        <v>20000</v>
      </c>
      <c r="H12" s="39" t="s">
        <v>23</v>
      </c>
      <c r="I12" s="50" t="e">
        <f t="shared" ref="I12" si="4">H12*D12</f>
        <v>#VALUE!</v>
      </c>
      <c r="J12" s="59" t="s">
        <v>70</v>
      </c>
      <c r="K12" s="56" t="s">
        <v>47</v>
      </c>
      <c r="L12" s="56" t="s">
        <v>49</v>
      </c>
      <c r="M12" s="62">
        <v>1875</v>
      </c>
      <c r="N12" s="56" t="s">
        <v>30</v>
      </c>
      <c r="O12" s="57" t="s">
        <v>31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6" customFormat="1" ht="38" customHeight="1" thickBot="1" x14ac:dyDescent="0.3">
      <c r="A13" s="60">
        <v>60005027</v>
      </c>
      <c r="B13" s="62">
        <v>10</v>
      </c>
      <c r="C13" s="40" t="s">
        <v>41</v>
      </c>
      <c r="D13" s="41">
        <v>10</v>
      </c>
      <c r="E13" s="40" t="s">
        <v>29</v>
      </c>
      <c r="F13" s="63">
        <v>27000</v>
      </c>
      <c r="G13" s="38">
        <f t="shared" si="2"/>
        <v>270000</v>
      </c>
      <c r="H13" s="39" t="s">
        <v>23</v>
      </c>
      <c r="I13" s="50" t="e">
        <f t="shared" ref="I13:I15" si="5">H13*D13</f>
        <v>#VALUE!</v>
      </c>
      <c r="J13" s="59" t="s">
        <v>60</v>
      </c>
      <c r="K13" s="56" t="s">
        <v>45</v>
      </c>
      <c r="L13" s="56" t="s">
        <v>32</v>
      </c>
      <c r="M13" s="56" t="s">
        <v>33</v>
      </c>
      <c r="N13" s="56" t="s">
        <v>30</v>
      </c>
      <c r="O13" s="57" t="s">
        <v>31</v>
      </c>
      <c r="P13" s="2"/>
      <c r="Q13" s="2"/>
      <c r="R13" s="2"/>
      <c r="S13" s="2"/>
      <c r="T13" s="54"/>
      <c r="U13" s="55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6" customFormat="1" ht="38" customHeight="1" thickBot="1" x14ac:dyDescent="0.3">
      <c r="A14" s="80">
        <v>60005029</v>
      </c>
      <c r="B14" s="81">
        <v>10</v>
      </c>
      <c r="C14" s="82" t="s">
        <v>52</v>
      </c>
      <c r="D14" s="83">
        <v>1</v>
      </c>
      <c r="E14" s="82" t="s">
        <v>29</v>
      </c>
      <c r="F14" s="84">
        <v>25000</v>
      </c>
      <c r="G14" s="38">
        <f t="shared" si="2"/>
        <v>25000</v>
      </c>
      <c r="H14" s="39" t="s">
        <v>23</v>
      </c>
      <c r="I14" s="50" t="e">
        <f t="shared" ref="I14" si="6">H14*D14</f>
        <v>#VALUE!</v>
      </c>
      <c r="J14" s="59" t="s">
        <v>66</v>
      </c>
      <c r="K14" s="75" t="s">
        <v>71</v>
      </c>
      <c r="L14" s="56" t="s">
        <v>53</v>
      </c>
      <c r="M14" s="56" t="s">
        <v>54</v>
      </c>
      <c r="N14" s="56" t="s">
        <v>30</v>
      </c>
      <c r="O14" s="57" t="s">
        <v>31</v>
      </c>
      <c r="P14" s="2"/>
      <c r="Q14" s="2"/>
      <c r="R14" s="2"/>
      <c r="S14" s="2"/>
      <c r="T14" s="54"/>
      <c r="U14" s="55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6" customFormat="1" ht="38" customHeight="1" thickBot="1" x14ac:dyDescent="0.3">
      <c r="A15" s="60">
        <v>60005030</v>
      </c>
      <c r="B15" s="62">
        <v>10</v>
      </c>
      <c r="C15" s="40" t="s">
        <v>38</v>
      </c>
      <c r="D15" s="41">
        <v>7</v>
      </c>
      <c r="E15" s="40" t="s">
        <v>29</v>
      </c>
      <c r="F15" s="63">
        <v>3000</v>
      </c>
      <c r="G15" s="38">
        <f t="shared" si="2"/>
        <v>21000</v>
      </c>
      <c r="H15" s="39" t="s">
        <v>23</v>
      </c>
      <c r="I15" s="50" t="e">
        <f t="shared" si="5"/>
        <v>#VALUE!</v>
      </c>
      <c r="J15" s="59" t="s">
        <v>61</v>
      </c>
      <c r="K15" s="56" t="s">
        <v>34</v>
      </c>
      <c r="L15" s="56" t="s">
        <v>32</v>
      </c>
      <c r="M15" s="56" t="s">
        <v>33</v>
      </c>
      <c r="N15" s="56" t="s">
        <v>30</v>
      </c>
      <c r="O15" s="57" t="s">
        <v>31</v>
      </c>
      <c r="P15" s="2"/>
      <c r="Q15" s="2"/>
      <c r="R15" s="2"/>
      <c r="S15" s="2"/>
      <c r="T15" s="54"/>
      <c r="U15" s="55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6" customFormat="1" ht="38" customHeight="1" thickBot="1" x14ac:dyDescent="0.3">
      <c r="A16" s="60">
        <v>60005031</v>
      </c>
      <c r="B16" s="62">
        <v>10</v>
      </c>
      <c r="C16" s="40" t="s">
        <v>38</v>
      </c>
      <c r="D16" s="41">
        <v>2</v>
      </c>
      <c r="E16" s="40" t="s">
        <v>29</v>
      </c>
      <c r="F16" s="79">
        <v>9800</v>
      </c>
      <c r="G16" s="38">
        <f t="shared" si="2"/>
        <v>19600</v>
      </c>
      <c r="H16" s="39" t="s">
        <v>23</v>
      </c>
      <c r="I16" s="50" t="e">
        <f>H16*D16</f>
        <v>#VALUE!</v>
      </c>
      <c r="J16" s="59" t="s">
        <v>62</v>
      </c>
      <c r="K16" s="56" t="s">
        <v>46</v>
      </c>
      <c r="L16" s="56" t="s">
        <v>48</v>
      </c>
      <c r="M16" s="56" t="s">
        <v>33</v>
      </c>
      <c r="N16" s="56" t="s">
        <v>30</v>
      </c>
      <c r="O16" s="57" t="s">
        <v>31</v>
      </c>
      <c r="P16" s="2"/>
      <c r="Q16" s="2"/>
      <c r="R16" s="2"/>
      <c r="S16" s="2"/>
      <c r="T16" s="54"/>
      <c r="U16" s="55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6" customFormat="1" ht="38" customHeight="1" thickBot="1" x14ac:dyDescent="0.3">
      <c r="A17" s="60">
        <v>60005032</v>
      </c>
      <c r="B17" s="62">
        <v>10</v>
      </c>
      <c r="C17" s="40" t="s">
        <v>39</v>
      </c>
      <c r="D17" s="41">
        <v>1</v>
      </c>
      <c r="E17" s="40" t="s">
        <v>29</v>
      </c>
      <c r="F17" s="63">
        <v>7200</v>
      </c>
      <c r="G17" s="38">
        <f t="shared" si="2"/>
        <v>7200</v>
      </c>
      <c r="H17" s="39" t="s">
        <v>23</v>
      </c>
      <c r="I17" s="50" t="e">
        <f>H17*D17</f>
        <v>#VALUE!</v>
      </c>
      <c r="J17" s="59" t="s">
        <v>67</v>
      </c>
      <c r="K17" s="56" t="s">
        <v>37</v>
      </c>
      <c r="L17" s="56" t="s">
        <v>48</v>
      </c>
      <c r="M17" s="56" t="s">
        <v>33</v>
      </c>
      <c r="N17" s="56" t="s">
        <v>30</v>
      </c>
      <c r="O17" s="57" t="s">
        <v>31</v>
      </c>
      <c r="P17" s="2"/>
      <c r="Q17" s="2"/>
      <c r="R17" s="2"/>
      <c r="S17" s="2"/>
      <c r="T17" s="54"/>
      <c r="U17" s="55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6" customFormat="1" ht="38" customHeight="1" thickBot="1" x14ac:dyDescent="0.3">
      <c r="A18" s="60">
        <v>60005033</v>
      </c>
      <c r="B18" s="62">
        <v>10</v>
      </c>
      <c r="C18" s="40" t="s">
        <v>42</v>
      </c>
      <c r="D18" s="41">
        <v>1</v>
      </c>
      <c r="E18" s="40" t="s">
        <v>29</v>
      </c>
      <c r="F18" s="63">
        <v>49999</v>
      </c>
      <c r="G18" s="38">
        <f t="shared" si="2"/>
        <v>49999</v>
      </c>
      <c r="H18" s="39" t="s">
        <v>23</v>
      </c>
      <c r="I18" s="50" t="e">
        <f t="shared" ref="I18:I20" si="7">H18*D18</f>
        <v>#VALUE!</v>
      </c>
      <c r="J18" s="59" t="s">
        <v>63</v>
      </c>
      <c r="K18" s="56" t="s">
        <v>47</v>
      </c>
      <c r="L18" s="56" t="s">
        <v>49</v>
      </c>
      <c r="M18" s="56" t="s">
        <v>50</v>
      </c>
      <c r="N18" s="56" t="s">
        <v>30</v>
      </c>
      <c r="O18" s="57" t="s">
        <v>31</v>
      </c>
      <c r="P18" s="2"/>
      <c r="Q18" s="2"/>
      <c r="R18" s="2"/>
      <c r="S18" s="2"/>
      <c r="T18" s="54"/>
      <c r="U18" s="55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6" customFormat="1" ht="38" customHeight="1" thickBot="1" x14ac:dyDescent="0.3">
      <c r="A19" s="87">
        <v>60005034</v>
      </c>
      <c r="B19" s="76">
        <v>10</v>
      </c>
      <c r="C19" s="77" t="s">
        <v>55</v>
      </c>
      <c r="D19" s="78">
        <v>1</v>
      </c>
      <c r="E19" s="77" t="s">
        <v>29</v>
      </c>
      <c r="F19" s="79">
        <v>5000</v>
      </c>
      <c r="G19" s="38">
        <f t="shared" si="2"/>
        <v>5000</v>
      </c>
      <c r="H19" s="39" t="s">
        <v>23</v>
      </c>
      <c r="I19" s="50" t="e">
        <f t="shared" si="7"/>
        <v>#VALUE!</v>
      </c>
      <c r="J19" s="96" t="s">
        <v>59</v>
      </c>
      <c r="K19" s="96" t="s">
        <v>34</v>
      </c>
      <c r="L19" s="96" t="s">
        <v>32</v>
      </c>
      <c r="M19" s="96" t="s">
        <v>33</v>
      </c>
      <c r="N19" s="96" t="s">
        <v>30</v>
      </c>
      <c r="O19" s="93" t="s">
        <v>31</v>
      </c>
      <c r="P19" s="2"/>
      <c r="Q19" s="2"/>
      <c r="R19" s="2"/>
      <c r="S19" s="2"/>
      <c r="T19" s="54"/>
      <c r="U19" s="55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6" customFormat="1" ht="38" customHeight="1" thickBot="1" x14ac:dyDescent="0.3">
      <c r="A20" s="88"/>
      <c r="B20" s="76">
        <v>20</v>
      </c>
      <c r="C20" s="77" t="s">
        <v>56</v>
      </c>
      <c r="D20" s="78">
        <v>1</v>
      </c>
      <c r="E20" s="77" t="s">
        <v>29</v>
      </c>
      <c r="F20" s="79">
        <v>13500</v>
      </c>
      <c r="G20" s="38">
        <f t="shared" si="2"/>
        <v>13500</v>
      </c>
      <c r="H20" s="39" t="s">
        <v>23</v>
      </c>
      <c r="I20" s="50" t="e">
        <f t="shared" si="7"/>
        <v>#VALUE!</v>
      </c>
      <c r="J20" s="97"/>
      <c r="K20" s="97"/>
      <c r="L20" s="97"/>
      <c r="M20" s="97"/>
      <c r="N20" s="97"/>
      <c r="O20" s="9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37" customFormat="1" ht="38" customHeight="1" thickBot="1" x14ac:dyDescent="0.3">
      <c r="A21" s="88"/>
      <c r="B21" s="76">
        <v>30</v>
      </c>
      <c r="C21" s="77" t="s">
        <v>57</v>
      </c>
      <c r="D21" s="78">
        <v>2</v>
      </c>
      <c r="E21" s="77" t="s">
        <v>29</v>
      </c>
      <c r="F21" s="79">
        <v>18000</v>
      </c>
      <c r="G21" s="38">
        <f t="shared" si="2"/>
        <v>36000</v>
      </c>
      <c r="H21" s="39" t="s">
        <v>23</v>
      </c>
      <c r="I21" s="50" t="e">
        <f t="shared" ref="I21:I28" si="8">H21*D21</f>
        <v>#VALUE!</v>
      </c>
      <c r="J21" s="97"/>
      <c r="K21" s="97"/>
      <c r="L21" s="97"/>
      <c r="M21" s="97"/>
      <c r="N21" s="97"/>
      <c r="O21" s="94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</row>
    <row r="22" spans="1:130" s="6" customFormat="1" ht="38" customHeight="1" thickBot="1" x14ac:dyDescent="0.3">
      <c r="A22" s="88"/>
      <c r="B22" s="76">
        <v>40</v>
      </c>
      <c r="C22" s="77" t="s">
        <v>58</v>
      </c>
      <c r="D22" s="78">
        <v>1</v>
      </c>
      <c r="E22" s="77" t="s">
        <v>29</v>
      </c>
      <c r="F22" s="79">
        <v>24000</v>
      </c>
      <c r="G22" s="38">
        <f t="shared" si="2"/>
        <v>24000</v>
      </c>
      <c r="H22" s="39" t="s">
        <v>23</v>
      </c>
      <c r="I22" s="50" t="e">
        <f t="shared" ref="I22:I24" si="9">H22*D22</f>
        <v>#VALUE!</v>
      </c>
      <c r="J22" s="97"/>
      <c r="K22" s="97"/>
      <c r="L22" s="97"/>
      <c r="M22" s="97"/>
      <c r="N22" s="97"/>
      <c r="O22" s="94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37" customFormat="1" ht="38" customHeight="1" thickBot="1" x14ac:dyDescent="0.3">
      <c r="A23" s="89"/>
      <c r="B23" s="76">
        <v>50</v>
      </c>
      <c r="C23" s="77" t="s">
        <v>40</v>
      </c>
      <c r="D23" s="78">
        <v>2</v>
      </c>
      <c r="E23" s="77" t="s">
        <v>29</v>
      </c>
      <c r="F23" s="79">
        <v>6000</v>
      </c>
      <c r="G23" s="38">
        <f t="shared" si="2"/>
        <v>12000</v>
      </c>
      <c r="H23" s="39" t="s">
        <v>23</v>
      </c>
      <c r="I23" s="50" t="e">
        <f t="shared" si="9"/>
        <v>#VALUE!</v>
      </c>
      <c r="J23" s="98"/>
      <c r="K23" s="98"/>
      <c r="L23" s="98"/>
      <c r="M23" s="98"/>
      <c r="N23" s="98"/>
      <c r="O23" s="95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</row>
    <row r="24" spans="1:130" s="6" customFormat="1" ht="38" customHeight="1" thickBot="1" x14ac:dyDescent="0.3">
      <c r="A24" s="60">
        <v>60005035</v>
      </c>
      <c r="B24" s="62">
        <v>10</v>
      </c>
      <c r="C24" s="40" t="s">
        <v>38</v>
      </c>
      <c r="D24" s="41">
        <v>1</v>
      </c>
      <c r="E24" s="40" t="s">
        <v>29</v>
      </c>
      <c r="F24" s="63">
        <v>30000</v>
      </c>
      <c r="G24" s="38">
        <f t="shared" si="2"/>
        <v>30000</v>
      </c>
      <c r="H24" s="39" t="s">
        <v>23</v>
      </c>
      <c r="I24" s="50" t="e">
        <f t="shared" si="9"/>
        <v>#VALUE!</v>
      </c>
      <c r="J24" s="59" t="s">
        <v>72</v>
      </c>
      <c r="K24" s="56" t="s">
        <v>46</v>
      </c>
      <c r="L24" s="56" t="s">
        <v>48</v>
      </c>
      <c r="M24" s="56" t="s">
        <v>33</v>
      </c>
      <c r="N24" s="56" t="s">
        <v>30</v>
      </c>
      <c r="O24" s="57" t="s">
        <v>31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6" customFormat="1" ht="38" customHeight="1" thickBot="1" x14ac:dyDescent="0.3">
      <c r="A25" s="80">
        <v>60005036</v>
      </c>
      <c r="B25" s="81">
        <v>10</v>
      </c>
      <c r="C25" s="86" t="s">
        <v>65</v>
      </c>
      <c r="D25" s="83">
        <v>6</v>
      </c>
      <c r="E25" s="82" t="s">
        <v>29</v>
      </c>
      <c r="F25" s="84">
        <v>30900</v>
      </c>
      <c r="G25" s="38">
        <f>D25*F25</f>
        <v>185400</v>
      </c>
      <c r="H25" s="39" t="s">
        <v>23</v>
      </c>
      <c r="I25" s="50" t="e">
        <f>H25*D25</f>
        <v>#VALUE!</v>
      </c>
      <c r="J25" s="59" t="s">
        <v>64</v>
      </c>
      <c r="K25" s="56" t="s">
        <v>44</v>
      </c>
      <c r="L25" s="56" t="s">
        <v>32</v>
      </c>
      <c r="M25" s="56" t="s">
        <v>33</v>
      </c>
      <c r="N25" s="56" t="s">
        <v>30</v>
      </c>
      <c r="O25" s="57" t="s">
        <v>31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s="6" customFormat="1" ht="38" customHeight="1" thickBot="1" x14ac:dyDescent="0.3">
      <c r="A26" s="80">
        <v>60005041</v>
      </c>
      <c r="B26" s="81">
        <v>10</v>
      </c>
      <c r="C26" s="86" t="s">
        <v>73</v>
      </c>
      <c r="D26" s="83">
        <v>5</v>
      </c>
      <c r="E26" s="82" t="s">
        <v>29</v>
      </c>
      <c r="F26" s="84">
        <v>3500</v>
      </c>
      <c r="G26" s="38">
        <f t="shared" si="2"/>
        <v>17500</v>
      </c>
      <c r="H26" s="39" t="s">
        <v>23</v>
      </c>
      <c r="I26" s="50" t="e">
        <f>H26*D26</f>
        <v>#VALUE!</v>
      </c>
      <c r="J26" s="90" t="s">
        <v>75</v>
      </c>
      <c r="K26" s="90" t="s">
        <v>46</v>
      </c>
      <c r="L26" s="90" t="s">
        <v>48</v>
      </c>
      <c r="M26" s="90" t="s">
        <v>33</v>
      </c>
      <c r="N26" s="90" t="s">
        <v>30</v>
      </c>
      <c r="O26" s="90" t="s">
        <v>31</v>
      </c>
      <c r="P26" s="2"/>
      <c r="Q26" s="2"/>
      <c r="R26" s="2"/>
      <c r="S26" s="2"/>
      <c r="T26" s="54"/>
      <c r="U26" s="55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s="6" customFormat="1" ht="38" customHeight="1" thickBot="1" x14ac:dyDescent="0.3">
      <c r="A27" s="80">
        <v>60005041</v>
      </c>
      <c r="B27" s="81">
        <v>20</v>
      </c>
      <c r="C27" s="86" t="s">
        <v>40</v>
      </c>
      <c r="D27" s="83">
        <v>2</v>
      </c>
      <c r="E27" s="82" t="s">
        <v>29</v>
      </c>
      <c r="F27" s="84">
        <v>6000</v>
      </c>
      <c r="G27" s="38">
        <f t="shared" si="2"/>
        <v>12000</v>
      </c>
      <c r="H27" s="39" t="s">
        <v>23</v>
      </c>
      <c r="I27" s="50" t="e">
        <f t="shared" ref="I27" si="10">H27*D27</f>
        <v>#VALUE!</v>
      </c>
      <c r="J27" s="91"/>
      <c r="K27" s="91"/>
      <c r="L27" s="91"/>
      <c r="M27" s="91"/>
      <c r="N27" s="91"/>
      <c r="O27" s="91"/>
      <c r="P27" s="2"/>
      <c r="Q27" s="2"/>
      <c r="R27" s="2"/>
      <c r="S27" s="2"/>
      <c r="T27" s="54"/>
      <c r="U27" s="55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s="6" customFormat="1" ht="38" customHeight="1" thickBot="1" x14ac:dyDescent="0.3">
      <c r="A28" s="80">
        <v>60005041</v>
      </c>
      <c r="B28" s="81">
        <v>30</v>
      </c>
      <c r="C28" s="86" t="s">
        <v>74</v>
      </c>
      <c r="D28" s="83">
        <v>1</v>
      </c>
      <c r="E28" s="82" t="s">
        <v>29</v>
      </c>
      <c r="F28" s="84">
        <v>6000</v>
      </c>
      <c r="G28" s="38">
        <f t="shared" si="2"/>
        <v>6000</v>
      </c>
      <c r="H28" s="39" t="s">
        <v>23</v>
      </c>
      <c r="I28" s="50" t="e">
        <f t="shared" si="8"/>
        <v>#VALUE!</v>
      </c>
      <c r="J28" s="92"/>
      <c r="K28" s="92"/>
      <c r="L28" s="92"/>
      <c r="M28" s="92"/>
      <c r="N28" s="92"/>
      <c r="O28" s="9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s="6" customFormat="1" ht="15" thickTop="1" thickBot="1" x14ac:dyDescent="0.3">
      <c r="A29" s="109" t="s">
        <v>15</v>
      </c>
      <c r="B29" s="110"/>
      <c r="C29" s="110"/>
      <c r="D29" s="110"/>
      <c r="E29" s="110"/>
      <c r="F29" s="110"/>
      <c r="G29" s="53">
        <f>SUM(G7:G28)</f>
        <v>924399</v>
      </c>
      <c r="H29" s="34"/>
      <c r="I29" s="34"/>
      <c r="J29" s="34"/>
      <c r="K29" s="43"/>
      <c r="L29" s="21"/>
      <c r="M29" s="21"/>
      <c r="N29" s="21"/>
      <c r="O29" s="35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s="6" customFormat="1" ht="15" thickTop="1" thickBot="1" x14ac:dyDescent="0.3">
      <c r="A30" s="106" t="s">
        <v>16</v>
      </c>
      <c r="B30" s="107"/>
      <c r="C30" s="107"/>
      <c r="D30" s="107"/>
      <c r="E30" s="107"/>
      <c r="F30" s="107"/>
      <c r="G30" s="107"/>
      <c r="H30" s="108"/>
      <c r="I30" s="7" t="e">
        <f>SUM(I7:I28)</f>
        <v>#VALUE!</v>
      </c>
      <c r="J30" s="22"/>
      <c r="K30" s="44"/>
      <c r="L30" s="25"/>
      <c r="M30" s="26"/>
      <c r="N30" s="25"/>
      <c r="O30" s="27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s="1" customFormat="1" ht="13.5" thickTop="1" thickBot="1" x14ac:dyDescent="0.3">
      <c r="A31" s="11" t="s">
        <v>21</v>
      </c>
      <c r="B31" s="30"/>
      <c r="C31" s="10"/>
      <c r="D31" s="11"/>
      <c r="E31" s="10"/>
      <c r="F31" s="12"/>
      <c r="G31" s="12"/>
      <c r="H31" s="10"/>
      <c r="I31" s="10"/>
      <c r="J31" s="10"/>
      <c r="K31" s="45"/>
      <c r="L31" s="14"/>
      <c r="M31" s="16"/>
      <c r="N31" s="14"/>
      <c r="O31" s="14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s="1" customFormat="1" ht="13" thickBot="1" x14ac:dyDescent="0.3">
      <c r="A32" s="16" t="s">
        <v>22</v>
      </c>
      <c r="B32" s="104" t="s">
        <v>23</v>
      </c>
      <c r="C32" s="105"/>
      <c r="D32" s="105"/>
      <c r="E32" s="105"/>
      <c r="F32" s="13" t="s">
        <v>24</v>
      </c>
      <c r="G32" s="14"/>
      <c r="H32" s="15"/>
      <c r="I32" s="14"/>
      <c r="J32" s="16"/>
      <c r="K32" s="46"/>
      <c r="L32" s="14"/>
      <c r="M32" s="16"/>
      <c r="N32" s="14"/>
      <c r="O32" s="14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130" s="6" customFormat="1" ht="13" thickBot="1" x14ac:dyDescent="0.3">
      <c r="A33" s="16"/>
      <c r="B33" s="31"/>
      <c r="C33" s="14"/>
      <c r="D33" s="16"/>
      <c r="E33" s="14"/>
      <c r="F33" s="15"/>
      <c r="G33" s="15"/>
      <c r="H33" s="17" t="s">
        <v>25</v>
      </c>
      <c r="I33" s="14"/>
      <c r="J33" s="16"/>
      <c r="K33" s="46"/>
      <c r="L33" s="14"/>
      <c r="M33" s="16"/>
      <c r="N33" s="14"/>
      <c r="O33" s="14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</row>
    <row r="34" spans="1:130" ht="22.9" customHeight="1" x14ac:dyDescent="0.25">
      <c r="A34" s="16"/>
      <c r="B34" s="31"/>
      <c r="C34" s="14"/>
      <c r="D34" s="16"/>
      <c r="E34" s="14"/>
      <c r="F34" s="15"/>
      <c r="G34" s="15"/>
      <c r="H34" s="17"/>
      <c r="I34" s="14"/>
      <c r="J34" s="16"/>
      <c r="K34" s="46"/>
      <c r="L34" s="14"/>
      <c r="M34" s="16"/>
      <c r="N34" s="14"/>
      <c r="O34" s="14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1:130" x14ac:dyDescent="0.25">
      <c r="A35" s="16"/>
      <c r="B35" s="31"/>
      <c r="C35" s="14"/>
      <c r="D35" s="28"/>
      <c r="E35" s="14"/>
      <c r="F35" s="15"/>
      <c r="G35" s="18"/>
      <c r="H35" s="17"/>
      <c r="I35" s="14"/>
      <c r="J35" s="16"/>
      <c r="K35" s="46"/>
      <c r="L35" s="14"/>
      <c r="M35" s="16"/>
      <c r="N35" s="14"/>
      <c r="O35" s="14"/>
    </row>
    <row r="36" spans="1:130" x14ac:dyDescent="0.25">
      <c r="A36" s="16"/>
      <c r="B36" s="31"/>
      <c r="C36" s="14"/>
      <c r="D36" s="16"/>
      <c r="E36" s="14"/>
      <c r="F36" s="15"/>
      <c r="G36" s="15"/>
      <c r="H36" s="17"/>
      <c r="I36" s="14"/>
      <c r="J36" s="16"/>
      <c r="K36" s="46"/>
      <c r="L36" s="14"/>
      <c r="M36" s="16"/>
      <c r="N36" s="14"/>
      <c r="O36" s="14"/>
    </row>
    <row r="37" spans="1:130" ht="14.5" x14ac:dyDescent="0.25">
      <c r="A37" s="16"/>
      <c r="B37" s="31"/>
      <c r="C37" s="14"/>
      <c r="D37" s="16"/>
      <c r="E37" s="14"/>
      <c r="F37" s="15"/>
      <c r="G37" s="15"/>
      <c r="H37" s="15"/>
      <c r="I37" s="17"/>
      <c r="J37" s="16"/>
      <c r="K37" s="46"/>
      <c r="L37" s="24"/>
      <c r="M37" s="24"/>
      <c r="N37" s="24"/>
      <c r="O37" s="24"/>
    </row>
    <row r="38" spans="1:130" ht="14.5" x14ac:dyDescent="0.25">
      <c r="A38" s="16"/>
      <c r="B38" s="31"/>
      <c r="C38" s="14"/>
      <c r="D38" s="28"/>
      <c r="E38" s="14"/>
      <c r="F38" s="19"/>
      <c r="G38" s="20"/>
      <c r="H38" s="14"/>
      <c r="I38" s="14"/>
      <c r="J38" s="24" t="s">
        <v>26</v>
      </c>
      <c r="K38" s="47"/>
      <c r="L38" s="23"/>
      <c r="M38" s="23"/>
      <c r="N38" s="23"/>
      <c r="O38" s="23"/>
    </row>
    <row r="39" spans="1:130" x14ac:dyDescent="0.25">
      <c r="A39" s="16"/>
      <c r="B39" s="31"/>
      <c r="C39" s="14"/>
      <c r="D39" s="28"/>
      <c r="E39" s="14"/>
      <c r="F39" s="14"/>
      <c r="G39" s="14"/>
      <c r="H39" s="14"/>
      <c r="I39" s="14"/>
      <c r="J39" s="23" t="s">
        <v>27</v>
      </c>
      <c r="K39" s="48"/>
      <c r="L39" s="23"/>
      <c r="M39" s="23"/>
      <c r="N39" s="23"/>
      <c r="O39" s="23"/>
    </row>
    <row r="40" spans="1:130" x14ac:dyDescent="0.25">
      <c r="A40" s="16"/>
      <c r="B40" s="31"/>
      <c r="C40" s="14"/>
      <c r="D40" s="16"/>
      <c r="E40" s="14"/>
      <c r="F40" s="14"/>
      <c r="G40" s="14"/>
      <c r="H40" s="14"/>
      <c r="I40" s="14"/>
      <c r="J40" s="23" t="s">
        <v>28</v>
      </c>
      <c r="K40" s="48"/>
    </row>
    <row r="43" spans="1:130" x14ac:dyDescent="0.25">
      <c r="E43" s="33"/>
    </row>
    <row r="44" spans="1:130" x14ac:dyDescent="0.25">
      <c r="D44" s="33"/>
    </row>
  </sheetData>
  <mergeCells count="37">
    <mergeCell ref="O26:O28"/>
    <mergeCell ref="J26:J28"/>
    <mergeCell ref="K26:K28"/>
    <mergeCell ref="L26:L28"/>
    <mergeCell ref="M26:M28"/>
    <mergeCell ref="N26:N28"/>
    <mergeCell ref="B32:E32"/>
    <mergeCell ref="A30:H30"/>
    <mergeCell ref="A29:F29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  <mergeCell ref="A8:A11"/>
    <mergeCell ref="J8:J11"/>
    <mergeCell ref="K8:K11"/>
    <mergeCell ref="L8:L11"/>
    <mergeCell ref="A19:A23"/>
    <mergeCell ref="M8:M11"/>
    <mergeCell ref="N8:N11"/>
    <mergeCell ref="O8:O11"/>
    <mergeCell ref="J19:J23"/>
    <mergeCell ref="K19:K23"/>
    <mergeCell ref="L19:L23"/>
    <mergeCell ref="M19:M23"/>
    <mergeCell ref="N19:N23"/>
    <mergeCell ref="O19:O23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schemas.openxmlformats.org/package/2006/metadata/core-properties"/>
    <ds:schemaRef ds:uri="http://purl.org/dc/elements/1.1/"/>
    <ds:schemaRef ds:uri="http://www.w3.org/XML/1998/namespace"/>
    <ds:schemaRef ds:uri="b0e90202-8514-490b-aa47-458e66aada41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63ef4d09-7a27-477e-abfe-88d2d0877d3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2019-12-05T06:42:21Z</cp:lastPrinted>
  <dcterms:created xsi:type="dcterms:W3CDTF">2019-08-01T11:10:14Z</dcterms:created>
  <dcterms:modified xsi:type="dcterms:W3CDTF">2021-10-01T21:27:18Z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